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1"/>
  </bookViews>
  <sheets>
    <sheet name="Tien 05T-2017 Chinh thuc" sheetId="1" r:id="rId1"/>
    <sheet name="Viec 05T-2017 Chinh thuc" sheetId="2" r:id="rId2"/>
    <sheet name="Sheet1" sheetId="3" r:id="rId3"/>
  </sheets>
  <externalReferences>
    <externalReference r:id="rId6"/>
    <externalReference r:id="rId7"/>
  </externalReferences>
  <definedNames>
    <definedName name="_xlnm.Print_Area" localSheetId="0">'Tien 05T-2017 Chinh thuc'!$A$1:$T$86</definedName>
    <definedName name="_xlnm.Print_Area" localSheetId="1">'Viec 05T-2017 Chinh thuc'!$A$1:$S$86</definedName>
    <definedName name="_xlnm.Print_Titles" localSheetId="0">'Tien 05T-2017 Chinh thuc'!$8:$13</definedName>
    <definedName name="_xlnm.Print_Titles" localSheetId="1">'Viec 05T-2017 Chinh thuc'!$8:$13</definedName>
  </definedNames>
  <calcPr fullCalcOnLoad="1"/>
</workbook>
</file>

<file path=xl/sharedStrings.xml><?xml version="1.0" encoding="utf-8"?>
<sst xmlns="http://schemas.openxmlformats.org/spreadsheetml/2006/main" count="115" uniqueCount="63">
  <si>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</si>
  <si>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</si>
  <si>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</si>
  <si>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</si>
  <si>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</si>
  <si>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</si>
  <si>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</si>
  <si>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</si>
  <si>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</si>
  <si>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</si>
  <si>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</si>
  <si>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</si>
  <si>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</si>
  <si>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</si>
  <si>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</si>
  <si>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</si>
  <si>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</si>
  <si>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</si>
  <si>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</si>
  <si>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</si>
  <si>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</si>
  <si>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</si>
  <si>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</si>
  <si>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</si>
  <si>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</si>
  <si>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</si>
  <si>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</si>
  <si>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</si>
  <si>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</si>
  <si>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</si>
  <si>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</si>
  <si>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</si>
  <si>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</si>
  <si>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</si>
  <si>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</si>
  <si>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</si>
  <si>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</si>
  <si>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</si>
  <si>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Tỷ lệ thi hành xong / có điều kiện</t>
  </si>
  <si>
    <t>Số việc chuyển
kỳ sau</t>
  </si>
  <si>
    <t>xếp loại TSTL</t>
  </si>
  <si>
    <t>xếp loại kết quả THA</t>
  </si>
  <si>
    <t>số có điều kiện chuyển kỳ sau 2016</t>
  </si>
  <si>
    <t>giảm án tồn</t>
  </si>
  <si>
    <t>NTCS 2016</t>
  </si>
  <si>
    <t>Phân Loại án</t>
  </si>
  <si>
    <t>số có điều kiện chuyển kỳ sau 2017</t>
  </si>
  <si>
    <t>Đinh Nam Hải</t>
  </si>
  <si>
    <t>TĂNG GiẢM</t>
  </si>
  <si>
    <t>SỐ CHƯA CÓ ĐiỀU KiỆN NĂM 2016</t>
  </si>
  <si>
    <t>TLM</t>
  </si>
  <si>
    <t>Hà Nội, ngày 8 tháng 3 năm 2017</t>
  </si>
  <si>
    <t>Đã ký</t>
  </si>
  <si>
    <r>
      <t xml:space="preserve">PHỤ LỤC I
THỐNG KÊ KẾT QUẢ THI HÀNH VỀ VIỆC 05 THÁNG NĂM 2017
</t>
    </r>
    <r>
      <rPr>
        <i/>
        <sz val="12"/>
        <rFont val="Times New Roman"/>
        <family val="1"/>
      </rPr>
      <t>(Kèm theo Báo cáo số 52 /BC-TKDLCT ngày 8/3/2017 của Trung tâm Thống kê, Quản lý dữ liệu và Ứng dụng công nghệ thông tin)</t>
    </r>
  </si>
  <si>
    <t>\</t>
  </si>
  <si>
    <t>18</t>
  </si>
  <si>
    <t>Giảm thi hành án</t>
  </si>
  <si>
    <t>SỐ CHƯA CÓ ĐiỀU KiỆ NĂM 2016</t>
  </si>
  <si>
    <t>Phân loại án</t>
  </si>
  <si>
    <t>Giảm án tồn</t>
  </si>
  <si>
    <t xml:space="preserve">
Số việc chuyển
kỳ sau</t>
  </si>
  <si>
    <t>Đơn vị tính: 1.000 đồng</t>
  </si>
  <si>
    <r>
      <t xml:space="preserve">PHỤ LỤC II
THỐNG KÊ KẾT QUẢ THI HÀNH VỀ GIÁ TRỊ 05 THÁNG NĂM 2017
</t>
    </r>
    <r>
      <rPr>
        <i/>
        <sz val="12"/>
        <rFont val="Times New Roman"/>
        <family val="1"/>
      </rPr>
      <t>(Kèm theo Báo cáo số 52/BC-TKDLCT ngày 8/3/2017 của Trung tâm Thống kê, Quản lý dữ liệu và Ứng dụng công nghệ thông tin)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</si>
</sst>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General_)"/>
    <numFmt numFmtId="182" formatCode="_ * #,##0_ ;_ * \-#,##0_ ;_ * &quot;-&quot;_ ;_ @_ "/>
    <numFmt numFmtId="183" formatCode="_ * #,##0.00_ ;_ * \-#,##0.00_ ;_ * &quot;-&quot;??_ ;_ @_ "/>
    <numFmt numFmtId="184" formatCode="\$#,##0\ ;\(\$#,##0\)"/>
    <numFmt numFmtId="185" formatCode="#,##0_);\-#,##0_)"/>
    <numFmt numFmtId="186" formatCode="0.00_)"/>
    <numFmt numFmtId="187" formatCode="#,##0.00_);\-#,##0.00_)"/>
    <numFmt numFmtId="188" formatCode="#,##0.00\ &quot;F&quot;;[Red]\-#,##0.00\ &quot;F&quot;"/>
    <numFmt numFmtId="189" formatCode="_-* #,##0\ &quot;F&quot;_-;\-* #,##0\ &quot;F&quot;_-;_-* &quot;-&quot;\ &quot;F&quot;_-;_-@_-"/>
    <numFmt numFmtId="190" formatCode="#,##0\ &quot;F&quot;;[Red]\-#,##0\ &quot;F&quot;"/>
    <numFmt numFmtId="191" formatCode="#,##0.00\ &quot;F&quot;;\-#,##0.00\ &quot;F&quot;"/>
    <numFmt numFmtId="192" formatCode="&quot;\&quot;#,##0;[Red]&quot;\&quot;&quot;\&quot;\-#,##0"/>
    <numFmt numFmtId="193" formatCode="&quot;\&quot;#,##0.00;[Red]&quot;\&quot;&quot;\&quot;&quot;\&quot;&quot;\&quot;&quot;\&quot;&quot;\&quot;\-#,##0.00"/>
    <numFmt numFmtId="194" formatCode="&quot;\&quot;#,##0.00;[Red]&quot;\&quot;\-#,##0.00"/>
    <numFmt numFmtId="195" formatCode="&quot;\&quot;#,##0;[Red]&quot;\&quot;\-#,##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-42A]dd\ mmmm\ yyyy"/>
    <numFmt numFmtId="199" formatCode="[$-42A]h:mm:ss\ AM/PM"/>
    <numFmt numFmtId="200" formatCode="_-* #,##0.0\ _₫_-;\-* #,##0.0\ _₫_-;_-* &quot;-&quot;??\ _₫_-;_-@_-"/>
    <numFmt numFmtId="201" formatCode="_-* #,##0\ _₫_-;\-* #,##0\ _₫_-;_-* &quot;-&quot;??\ _₫_-;_-@_-"/>
    <numFmt numFmtId="202" formatCode="0.0%"/>
  </numFmts>
  <fonts count="68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5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1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3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4" fillId="27" borderId="1" applyNumberFormat="0" applyAlignment="0" applyProtection="0"/>
    <xf numFmtId="0" fontId="15" fillId="0" borderId="0">
      <alignment/>
      <protection/>
    </xf>
    <xf numFmtId="0" fontId="55" fillId="28" borderId="2" applyNumberFormat="0" applyAlignment="0" applyProtection="0"/>
    <xf numFmtId="179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8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7" fillId="29" borderId="0" applyNumberFormat="0" applyBorder="0" applyAlignment="0" applyProtection="0"/>
    <xf numFmtId="38" fontId="16" fillId="30" borderId="0" applyNumberFormat="0" applyBorder="0" applyAlignment="0" applyProtection="0"/>
    <xf numFmtId="185" fontId="17" fillId="31" borderId="0" applyBorder="0" applyProtection="0">
      <alignment/>
    </xf>
    <xf numFmtId="0" fontId="18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1" applyNumberFormat="0" applyAlignment="0" applyProtection="0"/>
    <xf numFmtId="10" fontId="16" fillId="30" borderId="8" applyNumberFormat="0" applyBorder="0" applyAlignment="0" applyProtection="0"/>
    <xf numFmtId="0" fontId="62" fillId="0" borderId="9" applyNumberFormat="0" applyFill="0" applyAlignment="0" applyProtection="0"/>
    <xf numFmtId="0" fontId="20" fillId="0" borderId="10">
      <alignment/>
      <protection/>
    </xf>
    <xf numFmtId="0" fontId="63" fillId="33" borderId="0" applyNumberFormat="0" applyBorder="0" applyAlignment="0" applyProtection="0"/>
    <xf numFmtId="186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34" borderId="11" applyNumberFormat="0" applyFont="0" applyAlignment="0" applyProtection="0"/>
    <xf numFmtId="187" fontId="22" fillId="0" borderId="0" applyFont="0" applyFill="0" applyBorder="0" applyProtection="0">
      <alignment vertical="top" wrapText="1"/>
    </xf>
    <xf numFmtId="0" fontId="64" fillId="27" borderId="12" applyNumberFormat="0" applyAlignment="0" applyProtection="0"/>
    <xf numFmtId="9" fontId="5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3" fillId="0" borderId="0">
      <alignment/>
      <protection/>
    </xf>
    <xf numFmtId="0" fontId="20" fillId="0" borderId="0">
      <alignment/>
      <protection/>
    </xf>
    <xf numFmtId="188" fontId="24" fillId="0" borderId="13">
      <alignment horizontal="right" vertical="center"/>
      <protection/>
    </xf>
    <xf numFmtId="189" fontId="24" fillId="0" borderId="13">
      <alignment horizontal="center"/>
      <protection/>
    </xf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190" fontId="24" fillId="0" borderId="0">
      <alignment/>
      <protection/>
    </xf>
    <xf numFmtId="191" fontId="24" fillId="0" borderId="8">
      <alignment/>
      <protection/>
    </xf>
    <xf numFmtId="0" fontId="67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42" fontId="30" fillId="0" borderId="0" applyFont="0" applyFill="0" applyBorder="0" applyAlignment="0" applyProtection="0"/>
    <xf numFmtId="197" fontId="29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90" applyFont="1" applyFill="1">
      <alignment/>
      <protection/>
    </xf>
    <xf numFmtId="49" fontId="3" fillId="0" borderId="0" xfId="90" applyNumberFormat="1" applyFont="1" applyFill="1">
      <alignment/>
      <protection/>
    </xf>
    <xf numFmtId="49" fontId="0" fillId="0" borderId="0" xfId="90" applyNumberFormat="1" applyFont="1" applyFill="1" applyBorder="1" applyAlignment="1">
      <alignment horizontal="right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5" xfId="90" applyNumberFormat="1" applyFont="1" applyFill="1" applyBorder="1" applyAlignment="1">
      <alignment horizontal="center" vertical="center" wrapText="1"/>
      <protection/>
    </xf>
    <xf numFmtId="0" fontId="7" fillId="0" borderId="16" xfId="90" applyFont="1" applyFill="1" applyBorder="1" applyAlignment="1">
      <alignment wrapText="1"/>
      <protection/>
    </xf>
    <xf numFmtId="3" fontId="8" fillId="0" borderId="15" xfId="60" applyNumberFormat="1" applyFont="1" applyFill="1" applyBorder="1" applyAlignment="1" applyProtection="1">
      <alignment horizontal="right" wrapText="1"/>
      <protection/>
    </xf>
    <xf numFmtId="3" fontId="8" fillId="0" borderId="8" xfId="90" applyNumberFormat="1" applyFont="1" applyFill="1" applyBorder="1" applyAlignment="1">
      <alignment horizontal="right" wrapText="1"/>
      <protection/>
    </xf>
    <xf numFmtId="0" fontId="3" fillId="0" borderId="0" xfId="90" applyFont="1" applyFill="1" applyAlignment="1">
      <alignment/>
      <protection/>
    </xf>
    <xf numFmtId="0" fontId="9" fillId="0" borderId="8" xfId="90" applyFont="1" applyFill="1" applyBorder="1" applyAlignment="1" applyProtection="1">
      <alignment horizontal="center" wrapText="1"/>
      <protection/>
    </xf>
    <xf numFmtId="1" fontId="9" fillId="0" borderId="8" xfId="90" applyNumberFormat="1" applyFont="1" applyFill="1" applyBorder="1" applyAlignment="1">
      <alignment horizontal="left"/>
      <protection/>
    </xf>
    <xf numFmtId="0" fontId="9" fillId="0" borderId="8" xfId="90" applyFont="1" applyFill="1" applyBorder="1" applyAlignment="1">
      <alignment horizont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4" fillId="0" borderId="0" xfId="90" applyFont="1" applyFill="1" applyBorder="1" applyAlignment="1">
      <alignment horizontal="center"/>
      <protection/>
    </xf>
    <xf numFmtId="0" fontId="9" fillId="0" borderId="0" xfId="90" applyFont="1" applyFill="1">
      <alignment/>
      <protection/>
    </xf>
    <xf numFmtId="0" fontId="4" fillId="0" borderId="0" xfId="90" applyFont="1" applyFill="1" applyAlignment="1">
      <alignment horizontal="center" vertical="center"/>
      <protection/>
    </xf>
    <xf numFmtId="0" fontId="0" fillId="0" borderId="0" xfId="90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90" applyNumberFormat="1" applyFont="1" applyFill="1" applyAlignment="1">
      <alignment/>
      <protection/>
    </xf>
    <xf numFmtId="3" fontId="3" fillId="0" borderId="0" xfId="90" applyNumberFormat="1" applyFont="1" applyFill="1">
      <alignment/>
      <protection/>
    </xf>
    <xf numFmtId="10" fontId="8" fillId="0" borderId="8" xfId="90" applyNumberFormat="1" applyFont="1" applyFill="1" applyBorder="1" applyAlignment="1">
      <alignment horizontal="center" wrapText="1"/>
      <protection/>
    </xf>
    <xf numFmtId="0" fontId="4" fillId="0" borderId="0" xfId="90" applyFont="1" applyFill="1">
      <alignment/>
      <protection/>
    </xf>
    <xf numFmtId="201" fontId="3" fillId="0" borderId="0" xfId="58" applyNumberFormat="1" applyFont="1" applyFill="1" applyAlignment="1">
      <alignment/>
    </xf>
    <xf numFmtId="10" fontId="3" fillId="0" borderId="0" xfId="94" applyNumberFormat="1" applyFont="1" applyFill="1" applyAlignment="1">
      <alignment/>
    </xf>
    <xf numFmtId="201" fontId="3" fillId="0" borderId="0" xfId="90" applyNumberFormat="1" applyFont="1" applyFill="1" applyAlignment="1">
      <alignment/>
      <protection/>
    </xf>
    <xf numFmtId="201" fontId="3" fillId="0" borderId="0" xfId="58" applyNumberFormat="1" applyFont="1" applyFill="1" applyAlignment="1">
      <alignment/>
    </xf>
    <xf numFmtId="0" fontId="31" fillId="0" borderId="0" xfId="90" applyFont="1" applyFill="1">
      <alignment/>
      <protection/>
    </xf>
    <xf numFmtId="0" fontId="3" fillId="0" borderId="8" xfId="90" applyFont="1" applyFill="1" applyBorder="1" applyAlignment="1">
      <alignment horizontal="center" vertical="center" wrapText="1"/>
      <protection/>
    </xf>
    <xf numFmtId="0" fontId="4" fillId="0" borderId="0" xfId="90" applyFont="1" applyFill="1" applyAlignment="1">
      <alignment horizontal="center"/>
      <protection/>
    </xf>
    <xf numFmtId="0" fontId="4" fillId="0" borderId="0" xfId="90" applyFont="1" applyFill="1" applyAlignment="1">
      <alignment horizontal="center" vertical="center"/>
      <protection/>
    </xf>
    <xf numFmtId="49" fontId="5" fillId="0" borderId="8" xfId="9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90" applyFont="1" applyFill="1" applyAlignment="1">
      <alignment horizontal="center"/>
      <protection/>
    </xf>
    <xf numFmtId="0" fontId="6" fillId="0" borderId="0" xfId="90" applyFont="1" applyFill="1" applyAlignment="1">
      <alignment horizontal="center" wrapText="1"/>
      <protection/>
    </xf>
    <xf numFmtId="0" fontId="6" fillId="0" borderId="0" xfId="90" applyFont="1" applyFill="1" applyAlignment="1">
      <alignment horizontal="center"/>
      <protection/>
    </xf>
    <xf numFmtId="49" fontId="0" fillId="0" borderId="17" xfId="90" applyNumberFormat="1" applyFont="1" applyFill="1" applyBorder="1" applyAlignment="1">
      <alignment horizontal="center"/>
      <protection/>
    </xf>
    <xf numFmtId="49" fontId="5" fillId="0" borderId="18" xfId="90" applyNumberFormat="1" applyFont="1" applyFill="1" applyBorder="1" applyAlignment="1" applyProtection="1">
      <alignment horizontal="center" vertical="center" wrapText="1"/>
      <protection/>
    </xf>
    <xf numFmtId="49" fontId="5" fillId="0" borderId="19" xfId="90" applyNumberFormat="1" applyFont="1" applyFill="1" applyBorder="1" applyAlignment="1" applyProtection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49" fontId="5" fillId="0" borderId="8" xfId="90" applyNumberFormat="1" applyFont="1" applyFill="1" applyBorder="1" applyAlignment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6" xfId="90" applyNumberFormat="1" applyFont="1" applyFill="1" applyBorder="1" applyAlignment="1">
      <alignment horizontal="center" vertic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31" fillId="0" borderId="20" xfId="90" applyFont="1" applyFill="1" applyBorder="1" applyAlignment="1">
      <alignment horizontal="center"/>
      <protection/>
    </xf>
    <xf numFmtId="0" fontId="17" fillId="0" borderId="8" xfId="90" applyFont="1" applyFill="1" applyBorder="1" applyAlignment="1">
      <alignment horizontal="center" vertical="center" wrapText="1"/>
      <protection/>
    </xf>
    <xf numFmtId="49" fontId="17" fillId="0" borderId="8" xfId="90" applyNumberFormat="1" applyFont="1" applyFill="1" applyBorder="1" applyAlignment="1">
      <alignment horizontal="center" vertical="center" wrapText="1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0" fontId="17" fillId="0" borderId="18" xfId="90" applyFont="1" applyFill="1" applyBorder="1" applyAlignment="1">
      <alignment horizontal="center" vertical="center" wrapText="1"/>
      <protection/>
    </xf>
    <xf numFmtId="0" fontId="17" fillId="0" borderId="19" xfId="90" applyFont="1" applyFill="1" applyBorder="1" applyAlignment="1">
      <alignment horizontal="center" vertical="center" wrapText="1"/>
      <protection/>
    </xf>
    <xf numFmtId="0" fontId="17" fillId="0" borderId="15" xfId="90" applyFont="1" applyFill="1" applyBorder="1" applyAlignment="1">
      <alignment horizontal="center" vertical="center" wrapText="1"/>
      <protection/>
    </xf>
    <xf numFmtId="49" fontId="5" fillId="0" borderId="13" xfId="90" applyNumberFormat="1" applyFont="1" applyFill="1" applyBorder="1" applyAlignment="1">
      <alignment horizontal="center" vertical="center" wrapText="1"/>
      <protection/>
    </xf>
    <xf numFmtId="49" fontId="5" fillId="0" borderId="4" xfId="90" applyNumberFormat="1" applyFont="1" applyFill="1" applyBorder="1" applyAlignment="1">
      <alignment horizontal="center" vertical="center" wrapText="1"/>
      <protection/>
    </xf>
    <xf numFmtId="49" fontId="5" fillId="0" borderId="16" xfId="90" applyNumberFormat="1" applyFont="1" applyFill="1" applyBorder="1" applyAlignment="1" applyProtection="1">
      <alignment horizontal="center" vertical="center" wrapText="1"/>
      <protection/>
    </xf>
    <xf numFmtId="180" fontId="3" fillId="0" borderId="0" xfId="90" applyNumberFormat="1" applyFont="1" applyFill="1">
      <alignment/>
      <protection/>
    </xf>
    <xf numFmtId="180" fontId="3" fillId="0" borderId="0" xfId="90" applyNumberFormat="1" applyFont="1" applyFill="1" applyBorder="1">
      <alignment/>
      <protection/>
    </xf>
    <xf numFmtId="10" fontId="49" fillId="0" borderId="8" xfId="97" applyNumberFormat="1" applyFont="1" applyFill="1" applyBorder="1" applyAlignment="1">
      <alignment horizontal="center" wrapText="1"/>
    </xf>
    <xf numFmtId="3" fontId="49" fillId="0" borderId="8" xfId="90" applyNumberFormat="1" applyFont="1" applyFill="1" applyBorder="1" applyAlignment="1">
      <alignment horizontal="right" wrapText="1"/>
      <protection/>
    </xf>
    <xf numFmtId="180" fontId="49" fillId="0" borderId="15" xfId="61" applyNumberFormat="1" applyFont="1" applyFill="1" applyBorder="1" applyAlignment="1" applyProtection="1">
      <alignment horizontal="center" wrapText="1"/>
      <protection/>
    </xf>
    <xf numFmtId="0" fontId="3" fillId="0" borderId="0" xfId="90" applyFont="1" applyFill="1" applyBorder="1">
      <alignment/>
      <protection/>
    </xf>
    <xf numFmtId="0" fontId="3" fillId="0" borderId="21" xfId="90" applyFont="1" applyFill="1" applyBorder="1" applyAlignment="1">
      <alignment horizontal="center" vertical="center" wrapText="1"/>
      <protection/>
    </xf>
    <xf numFmtId="0" fontId="3" fillId="0" borderId="15" xfId="90" applyFont="1" applyFill="1" applyBorder="1" applyAlignment="1">
      <alignment horizontal="center" vertical="center" wrapText="1"/>
      <protection/>
    </xf>
    <xf numFmtId="0" fontId="50" fillId="0" borderId="8" xfId="90" applyFont="1" applyFill="1" applyBorder="1" applyAlignment="1">
      <alignment horizontal="center" vertical="center" wrapText="1"/>
      <protection/>
    </xf>
    <xf numFmtId="0" fontId="6" fillId="0" borderId="8" xfId="90" applyFont="1" applyFill="1" applyBorder="1" applyAlignment="1">
      <alignment horizontal="center" vertical="center" wrapText="1"/>
      <protection/>
    </xf>
    <xf numFmtId="0" fontId="3" fillId="0" borderId="19" xfId="90" applyFont="1" applyFill="1" applyBorder="1" applyAlignment="1">
      <alignment horizontal="center" vertical="center" wrapText="1"/>
      <protection/>
    </xf>
    <xf numFmtId="0" fontId="3" fillId="0" borderId="18" xfId="90" applyFont="1" applyFill="1" applyBorder="1" applyAlignment="1">
      <alignment horizontal="center" vertical="center" wrapText="1"/>
      <protection/>
    </xf>
    <xf numFmtId="49" fontId="0" fillId="0" borderId="17" xfId="90" applyNumberFormat="1" applyFont="1" applyFill="1" applyBorder="1" applyAlignment="1">
      <alignment horizontal="center"/>
      <protection/>
    </xf>
  </cellXfs>
  <cellStyles count="110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heck Cell" xfId="57"/>
    <cellStyle name="Comma" xfId="58"/>
    <cellStyle name="Comma [0]" xfId="59"/>
    <cellStyle name="Comma 2" xfId="60"/>
    <cellStyle name="Comma 2 2" xfId="61"/>
    <cellStyle name="Comma 2 3" xfId="62"/>
    <cellStyle name="Comma 3" xfId="63"/>
    <cellStyle name="Comma 4" xfId="64"/>
    <cellStyle name="Comma 5" xfId="65"/>
    <cellStyle name="Comma0" xfId="66"/>
    <cellStyle name="Currency" xfId="67"/>
    <cellStyle name="Currency [0]" xfId="68"/>
    <cellStyle name="Currency0" xfId="69"/>
    <cellStyle name="Date" xfId="70"/>
    <cellStyle name="Explanatory Text" xfId="71"/>
    <cellStyle name="Fixed" xfId="72"/>
    <cellStyle name="Good" xfId="73"/>
    <cellStyle name="Grey" xfId="74"/>
    <cellStyle name="Group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Input" xfId="83"/>
    <cellStyle name="Input [yellow]" xfId="84"/>
    <cellStyle name="Linked Cell" xfId="85"/>
    <cellStyle name="Model" xfId="86"/>
    <cellStyle name="Neutral" xfId="87"/>
    <cellStyle name="Normal - Style1" xfId="88"/>
    <cellStyle name="Normal 2" xfId="89"/>
    <cellStyle name="Normal 2 2" xfId="90"/>
    <cellStyle name="Note" xfId="91"/>
    <cellStyle name="NWM" xfId="92"/>
    <cellStyle name="Output" xfId="93"/>
    <cellStyle name="Percent" xfId="94"/>
    <cellStyle name="Percent [2]" xfId="95"/>
    <cellStyle name="Percent 2" xfId="96"/>
    <cellStyle name="Percent 3" xfId="97"/>
    <cellStyle name="Style Date" xfId="98"/>
    <cellStyle name="subhead" xfId="99"/>
    <cellStyle name="T" xfId="100"/>
    <cellStyle name="th" xfId="101"/>
    <cellStyle name="Title" xfId="102"/>
    <cellStyle name="Total" xfId="103"/>
    <cellStyle name="viet" xfId="104"/>
    <cellStyle name="viet2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Book1" xfId="118"/>
    <cellStyle name="千分位[0]_Book1" xfId="119"/>
    <cellStyle name="千分位_Book1" xfId="120"/>
    <cellStyle name="貨幣 [0]_Book1" xfId="121"/>
    <cellStyle name="貨幣[0]_MATL COST ANALYSIS" xfId="122"/>
    <cellStyle name="貨幣_Book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066800" y="676275"/>
          <a:ext cx="2114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8667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GUYEN~1\AppData\Local\Temp\Rar$DIa0.696\1.%20Tong%20hop%2005T-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GUYEN~1\AppData\Local\Temp\Rar$DIa0.607\1.%20Tong%20hop%2005T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05T-2017"/>
      <sheetName val="Tien 05T-2017"/>
    </sheetNames>
    <sheetDataSet>
      <sheetData sheetId="1">
        <row r="15">
          <cell r="B15" t="str">
            <v>An Giang</v>
          </cell>
          <cell r="C15">
            <v>10925</v>
          </cell>
          <cell r="F15">
            <v>78</v>
          </cell>
          <cell r="G15">
            <v>0</v>
          </cell>
          <cell r="H15">
            <v>10847</v>
          </cell>
          <cell r="I15">
            <v>8191</v>
          </cell>
          <cell r="J15">
            <v>2904</v>
          </cell>
          <cell r="K15">
            <v>69</v>
          </cell>
          <cell r="L15">
            <v>5003</v>
          </cell>
          <cell r="M15">
            <v>169</v>
          </cell>
          <cell r="N15">
            <v>10</v>
          </cell>
          <cell r="O15">
            <v>0</v>
          </cell>
          <cell r="P15">
            <v>36</v>
          </cell>
          <cell r="Q15">
            <v>2656</v>
          </cell>
        </row>
        <row r="16">
          <cell r="B16" t="str">
            <v>Bạc Liêu</v>
          </cell>
          <cell r="C16">
            <v>7389</v>
          </cell>
          <cell r="F16">
            <v>76</v>
          </cell>
          <cell r="G16">
            <v>0</v>
          </cell>
          <cell r="H16">
            <v>7313</v>
          </cell>
          <cell r="I16">
            <v>5981</v>
          </cell>
          <cell r="J16">
            <v>2595</v>
          </cell>
          <cell r="K16">
            <v>33</v>
          </cell>
          <cell r="L16">
            <v>3314</v>
          </cell>
          <cell r="M16">
            <v>12</v>
          </cell>
          <cell r="N16">
            <v>7</v>
          </cell>
          <cell r="O16">
            <v>2</v>
          </cell>
          <cell r="P16">
            <v>18</v>
          </cell>
          <cell r="Q16">
            <v>1332</v>
          </cell>
        </row>
        <row r="17">
          <cell r="B17" t="str">
            <v>Bắc Giang</v>
          </cell>
          <cell r="C17">
            <v>8240</v>
          </cell>
          <cell r="F17">
            <v>79</v>
          </cell>
          <cell r="G17">
            <v>4</v>
          </cell>
          <cell r="H17">
            <v>8161</v>
          </cell>
          <cell r="I17">
            <v>4964</v>
          </cell>
          <cell r="J17">
            <v>2822</v>
          </cell>
          <cell r="K17">
            <v>63</v>
          </cell>
          <cell r="L17">
            <v>1967</v>
          </cell>
          <cell r="M17">
            <v>88</v>
          </cell>
          <cell r="N17">
            <v>0</v>
          </cell>
          <cell r="O17">
            <v>0</v>
          </cell>
          <cell r="P17">
            <v>24</v>
          </cell>
          <cell r="Q17">
            <v>3197</v>
          </cell>
        </row>
        <row r="18">
          <cell r="B18" t="str">
            <v>Bắc Kạn</v>
          </cell>
          <cell r="C18">
            <v>1357</v>
          </cell>
          <cell r="F18">
            <v>21</v>
          </cell>
          <cell r="G18">
            <v>3</v>
          </cell>
          <cell r="H18">
            <v>1336</v>
          </cell>
          <cell r="I18">
            <v>833</v>
          </cell>
          <cell r="J18">
            <v>631</v>
          </cell>
          <cell r="K18">
            <v>12</v>
          </cell>
          <cell r="L18">
            <v>188</v>
          </cell>
          <cell r="M18">
            <v>1</v>
          </cell>
          <cell r="N18">
            <v>0</v>
          </cell>
          <cell r="O18">
            <v>0</v>
          </cell>
          <cell r="P18">
            <v>1</v>
          </cell>
          <cell r="Q18">
            <v>503</v>
          </cell>
        </row>
        <row r="19">
          <cell r="B19" t="str">
            <v>Bắc Ninh</v>
          </cell>
          <cell r="C19">
            <v>4570</v>
          </cell>
          <cell r="F19">
            <v>30</v>
          </cell>
          <cell r="G19">
            <v>0</v>
          </cell>
          <cell r="H19">
            <v>4540</v>
          </cell>
          <cell r="I19">
            <v>3338</v>
          </cell>
          <cell r="J19">
            <v>1854</v>
          </cell>
          <cell r="K19">
            <v>12</v>
          </cell>
          <cell r="L19">
            <v>1412</v>
          </cell>
          <cell r="M19">
            <v>41</v>
          </cell>
          <cell r="N19">
            <v>7</v>
          </cell>
          <cell r="O19">
            <v>0</v>
          </cell>
          <cell r="P19">
            <v>12</v>
          </cell>
          <cell r="Q19">
            <v>1202</v>
          </cell>
        </row>
        <row r="20">
          <cell r="B20" t="str">
            <v>Bến Tre</v>
          </cell>
          <cell r="C20">
            <v>11198</v>
          </cell>
          <cell r="F20">
            <v>66</v>
          </cell>
          <cell r="G20">
            <v>2</v>
          </cell>
          <cell r="H20">
            <v>11132</v>
          </cell>
          <cell r="I20">
            <v>9075</v>
          </cell>
          <cell r="J20">
            <v>3999</v>
          </cell>
          <cell r="K20">
            <v>103</v>
          </cell>
          <cell r="L20">
            <v>4780</v>
          </cell>
          <cell r="M20">
            <v>169</v>
          </cell>
          <cell r="N20">
            <v>1</v>
          </cell>
          <cell r="O20">
            <v>1</v>
          </cell>
          <cell r="P20">
            <v>22</v>
          </cell>
          <cell r="Q20">
            <v>2057</v>
          </cell>
        </row>
        <row r="21">
          <cell r="B21" t="str">
            <v>Bình Dương</v>
          </cell>
          <cell r="C21">
            <v>18520</v>
          </cell>
          <cell r="F21">
            <v>148</v>
          </cell>
          <cell r="G21">
            <v>13</v>
          </cell>
          <cell r="H21">
            <v>18372</v>
          </cell>
          <cell r="I21">
            <v>15944</v>
          </cell>
          <cell r="J21">
            <v>7108</v>
          </cell>
          <cell r="K21">
            <v>113</v>
          </cell>
          <cell r="L21">
            <v>8219</v>
          </cell>
          <cell r="M21">
            <v>335</v>
          </cell>
          <cell r="N21">
            <v>20</v>
          </cell>
          <cell r="O21">
            <v>0</v>
          </cell>
          <cell r="P21">
            <v>149</v>
          </cell>
          <cell r="Q21">
            <v>2428</v>
          </cell>
        </row>
        <row r="22">
          <cell r="B22" t="str">
            <v>Bình Định</v>
          </cell>
          <cell r="C22">
            <v>6064</v>
          </cell>
          <cell r="F22">
            <v>11</v>
          </cell>
          <cell r="G22">
            <v>2</v>
          </cell>
          <cell r="H22">
            <v>6053</v>
          </cell>
          <cell r="I22">
            <v>4061</v>
          </cell>
          <cell r="J22">
            <v>1862</v>
          </cell>
          <cell r="K22">
            <v>49</v>
          </cell>
          <cell r="L22">
            <v>2095</v>
          </cell>
          <cell r="M22">
            <v>28</v>
          </cell>
          <cell r="N22">
            <v>4</v>
          </cell>
          <cell r="O22">
            <v>0</v>
          </cell>
          <cell r="P22">
            <v>23</v>
          </cell>
          <cell r="Q22">
            <v>1992</v>
          </cell>
        </row>
        <row r="23">
          <cell r="B23" t="str">
            <v>Bình Phước</v>
          </cell>
          <cell r="C23">
            <v>9653</v>
          </cell>
          <cell r="F23">
            <v>158</v>
          </cell>
          <cell r="G23">
            <v>1</v>
          </cell>
          <cell r="H23">
            <v>9495</v>
          </cell>
          <cell r="I23">
            <v>6724</v>
          </cell>
          <cell r="J23">
            <v>2568</v>
          </cell>
          <cell r="K23">
            <v>101</v>
          </cell>
          <cell r="L23">
            <v>3785</v>
          </cell>
          <cell r="M23">
            <v>169</v>
          </cell>
          <cell r="N23">
            <v>7</v>
          </cell>
          <cell r="O23">
            <v>0</v>
          </cell>
          <cell r="P23">
            <v>94</v>
          </cell>
          <cell r="Q23">
            <v>2771</v>
          </cell>
        </row>
        <row r="24">
          <cell r="B24" t="str">
            <v>Bình Thuận</v>
          </cell>
          <cell r="C24">
            <v>11371</v>
          </cell>
          <cell r="F24">
            <v>65</v>
          </cell>
          <cell r="G24">
            <v>2</v>
          </cell>
          <cell r="H24">
            <v>11306</v>
          </cell>
          <cell r="I24">
            <v>8872</v>
          </cell>
          <cell r="J24">
            <v>3392</v>
          </cell>
          <cell r="K24">
            <v>124</v>
          </cell>
          <cell r="L24">
            <v>5060</v>
          </cell>
          <cell r="M24">
            <v>70</v>
          </cell>
          <cell r="N24">
            <v>23</v>
          </cell>
          <cell r="O24">
            <v>13</v>
          </cell>
          <cell r="P24">
            <v>190</v>
          </cell>
          <cell r="Q24">
            <v>2434</v>
          </cell>
        </row>
        <row r="25">
          <cell r="B25" t="str">
            <v>BR-V Tàu</v>
          </cell>
          <cell r="C25">
            <v>9308</v>
          </cell>
          <cell r="F25">
            <v>36</v>
          </cell>
          <cell r="G25">
            <v>7</v>
          </cell>
          <cell r="H25">
            <v>9272</v>
          </cell>
          <cell r="I25">
            <v>7111</v>
          </cell>
          <cell r="J25">
            <v>3150</v>
          </cell>
          <cell r="K25">
            <v>49</v>
          </cell>
          <cell r="L25">
            <v>3757</v>
          </cell>
          <cell r="M25">
            <v>134</v>
          </cell>
          <cell r="N25">
            <v>8</v>
          </cell>
          <cell r="O25">
            <v>0</v>
          </cell>
          <cell r="P25">
            <v>13</v>
          </cell>
          <cell r="Q25">
            <v>2161</v>
          </cell>
        </row>
        <row r="26">
          <cell r="B26" t="str">
            <v>Cà Mau</v>
          </cell>
          <cell r="C26">
            <v>11688</v>
          </cell>
          <cell r="F26">
            <v>90</v>
          </cell>
          <cell r="G26">
            <v>2</v>
          </cell>
          <cell r="H26">
            <v>11598</v>
          </cell>
          <cell r="I26">
            <v>8270</v>
          </cell>
          <cell r="J26">
            <v>3357</v>
          </cell>
          <cell r="K26">
            <v>97</v>
          </cell>
          <cell r="L26">
            <v>4683</v>
          </cell>
          <cell r="M26">
            <v>82</v>
          </cell>
          <cell r="N26">
            <v>12</v>
          </cell>
          <cell r="O26">
            <v>0</v>
          </cell>
          <cell r="P26">
            <v>39</v>
          </cell>
          <cell r="Q26">
            <v>3328</v>
          </cell>
        </row>
        <row r="27">
          <cell r="B27" t="str">
            <v>Cao Bằng</v>
          </cell>
          <cell r="C27">
            <v>1310</v>
          </cell>
          <cell r="F27">
            <v>13</v>
          </cell>
          <cell r="G27">
            <v>2</v>
          </cell>
          <cell r="H27">
            <v>1297</v>
          </cell>
          <cell r="I27">
            <v>927</v>
          </cell>
          <cell r="J27">
            <v>586</v>
          </cell>
          <cell r="K27">
            <v>8</v>
          </cell>
          <cell r="L27">
            <v>312</v>
          </cell>
          <cell r="M27">
            <v>2</v>
          </cell>
          <cell r="N27">
            <v>2</v>
          </cell>
          <cell r="O27">
            <v>0</v>
          </cell>
          <cell r="P27">
            <v>17</v>
          </cell>
          <cell r="Q27">
            <v>370</v>
          </cell>
        </row>
        <row r="28">
          <cell r="B28" t="str">
            <v>Cần Thơ</v>
          </cell>
          <cell r="C28">
            <v>10226</v>
          </cell>
          <cell r="F28">
            <v>99</v>
          </cell>
          <cell r="G28">
            <v>7</v>
          </cell>
          <cell r="H28">
            <v>10127</v>
          </cell>
          <cell r="I28">
            <v>7625</v>
          </cell>
          <cell r="J28">
            <v>2659</v>
          </cell>
          <cell r="K28">
            <v>176</v>
          </cell>
          <cell r="L28">
            <v>4538</v>
          </cell>
          <cell r="M28">
            <v>99</v>
          </cell>
          <cell r="N28">
            <v>20</v>
          </cell>
          <cell r="O28">
            <v>2</v>
          </cell>
          <cell r="P28">
            <v>131</v>
          </cell>
          <cell r="Q28">
            <v>2502</v>
          </cell>
        </row>
        <row r="29">
          <cell r="B29" t="str">
            <v>Đà Nẵng</v>
          </cell>
          <cell r="C29">
            <v>8698</v>
          </cell>
          <cell r="F29">
            <v>105</v>
          </cell>
          <cell r="G29">
            <v>7</v>
          </cell>
          <cell r="H29">
            <v>8593</v>
          </cell>
          <cell r="I29">
            <v>5888</v>
          </cell>
          <cell r="J29">
            <v>2278</v>
          </cell>
          <cell r="K29">
            <v>81</v>
          </cell>
          <cell r="L29">
            <v>3390</v>
          </cell>
          <cell r="M29">
            <v>50</v>
          </cell>
          <cell r="N29">
            <v>7</v>
          </cell>
          <cell r="O29">
            <v>0</v>
          </cell>
          <cell r="P29">
            <v>82</v>
          </cell>
          <cell r="Q29">
            <v>2705</v>
          </cell>
        </row>
        <row r="30">
          <cell r="B30" t="str">
            <v>Đắk Lắc</v>
          </cell>
          <cell r="C30">
            <v>11219</v>
          </cell>
          <cell r="F30">
            <v>56</v>
          </cell>
          <cell r="G30">
            <v>18</v>
          </cell>
          <cell r="H30">
            <v>11163</v>
          </cell>
          <cell r="I30">
            <v>8408</v>
          </cell>
          <cell r="J30">
            <v>4618</v>
          </cell>
          <cell r="K30">
            <v>113</v>
          </cell>
          <cell r="L30">
            <v>3536</v>
          </cell>
          <cell r="M30">
            <v>110</v>
          </cell>
          <cell r="N30">
            <v>12</v>
          </cell>
          <cell r="O30">
            <v>0</v>
          </cell>
          <cell r="P30">
            <v>19</v>
          </cell>
          <cell r="Q30">
            <v>2755</v>
          </cell>
        </row>
        <row r="31">
          <cell r="B31" t="str">
            <v>Đắk Nông</v>
          </cell>
          <cell r="C31">
            <v>3958</v>
          </cell>
          <cell r="F31">
            <v>12</v>
          </cell>
          <cell r="G31">
            <v>1</v>
          </cell>
          <cell r="H31">
            <v>3946</v>
          </cell>
          <cell r="I31">
            <v>2861</v>
          </cell>
          <cell r="J31">
            <v>1082</v>
          </cell>
          <cell r="K31">
            <v>25</v>
          </cell>
          <cell r="L31">
            <v>1682</v>
          </cell>
          <cell r="M31">
            <v>67</v>
          </cell>
          <cell r="N31">
            <v>4</v>
          </cell>
          <cell r="O31">
            <v>0</v>
          </cell>
          <cell r="P31">
            <v>1</v>
          </cell>
          <cell r="Q31">
            <v>1085</v>
          </cell>
        </row>
        <row r="32">
          <cell r="B32" t="str">
            <v>Điện Biên</v>
          </cell>
          <cell r="C32">
            <v>1872</v>
          </cell>
          <cell r="F32">
            <v>42</v>
          </cell>
          <cell r="G32">
            <v>0</v>
          </cell>
          <cell r="H32">
            <v>1830</v>
          </cell>
          <cell r="I32">
            <v>1431</v>
          </cell>
          <cell r="J32">
            <v>1121</v>
          </cell>
          <cell r="K32">
            <v>7</v>
          </cell>
          <cell r="L32">
            <v>292</v>
          </cell>
          <cell r="M32">
            <v>6</v>
          </cell>
          <cell r="N32">
            <v>0</v>
          </cell>
          <cell r="O32">
            <v>0</v>
          </cell>
          <cell r="P32">
            <v>5</v>
          </cell>
          <cell r="Q32">
            <v>399</v>
          </cell>
        </row>
        <row r="33">
          <cell r="B33" t="str">
            <v>Đồng Nai</v>
          </cell>
          <cell r="C33">
            <v>19555</v>
          </cell>
          <cell r="F33">
            <v>152</v>
          </cell>
          <cell r="G33">
            <v>68</v>
          </cell>
          <cell r="H33">
            <v>19403</v>
          </cell>
          <cell r="I33">
            <v>13911</v>
          </cell>
          <cell r="J33">
            <v>5587</v>
          </cell>
          <cell r="K33">
            <v>147</v>
          </cell>
          <cell r="L33">
            <v>7790</v>
          </cell>
          <cell r="M33">
            <v>331</v>
          </cell>
          <cell r="N33">
            <v>23</v>
          </cell>
          <cell r="O33">
            <v>1</v>
          </cell>
          <cell r="P33">
            <v>32</v>
          </cell>
          <cell r="Q33">
            <v>5492</v>
          </cell>
        </row>
        <row r="34">
          <cell r="B34" t="str">
            <v>Đồng Tháp</v>
          </cell>
          <cell r="C34">
            <v>12372</v>
          </cell>
          <cell r="F34">
            <v>67</v>
          </cell>
          <cell r="G34">
            <v>0</v>
          </cell>
          <cell r="H34">
            <v>12305</v>
          </cell>
          <cell r="I34">
            <v>9275</v>
          </cell>
          <cell r="J34">
            <v>5109</v>
          </cell>
          <cell r="K34">
            <v>119</v>
          </cell>
          <cell r="L34">
            <v>3869</v>
          </cell>
          <cell r="M34">
            <v>139</v>
          </cell>
          <cell r="N34">
            <v>8</v>
          </cell>
          <cell r="O34">
            <v>0</v>
          </cell>
          <cell r="P34">
            <v>31</v>
          </cell>
          <cell r="Q34">
            <v>3030</v>
          </cell>
        </row>
        <row r="35">
          <cell r="B35" t="str">
            <v>Gia Lai</v>
          </cell>
          <cell r="C35">
            <v>8869</v>
          </cell>
          <cell r="F35">
            <v>45</v>
          </cell>
          <cell r="G35">
            <v>65</v>
          </cell>
          <cell r="H35">
            <v>8824</v>
          </cell>
          <cell r="I35">
            <v>6274</v>
          </cell>
          <cell r="J35">
            <v>2546</v>
          </cell>
          <cell r="K35">
            <v>91</v>
          </cell>
          <cell r="L35">
            <v>3536</v>
          </cell>
          <cell r="M35">
            <v>71</v>
          </cell>
          <cell r="N35">
            <v>15</v>
          </cell>
          <cell r="O35">
            <v>0</v>
          </cell>
          <cell r="P35">
            <v>15</v>
          </cell>
          <cell r="Q35">
            <v>2550</v>
          </cell>
        </row>
        <row r="36">
          <cell r="B36" t="str">
            <v>Hà Giang</v>
          </cell>
          <cell r="C36">
            <v>1510</v>
          </cell>
          <cell r="F36">
            <v>6</v>
          </cell>
          <cell r="G36">
            <v>1</v>
          </cell>
          <cell r="H36">
            <v>1504</v>
          </cell>
          <cell r="I36">
            <v>1140</v>
          </cell>
          <cell r="J36">
            <v>788</v>
          </cell>
          <cell r="K36">
            <v>6</v>
          </cell>
          <cell r="L36">
            <v>332</v>
          </cell>
          <cell r="M36">
            <v>8</v>
          </cell>
          <cell r="N36">
            <v>0</v>
          </cell>
          <cell r="O36">
            <v>0</v>
          </cell>
          <cell r="P36">
            <v>6</v>
          </cell>
          <cell r="Q36">
            <v>364</v>
          </cell>
        </row>
        <row r="37">
          <cell r="B37" t="str">
            <v>Hà Nam</v>
          </cell>
          <cell r="C37">
            <v>1765</v>
          </cell>
          <cell r="F37">
            <v>18</v>
          </cell>
          <cell r="G37">
            <v>0</v>
          </cell>
          <cell r="H37">
            <v>1747</v>
          </cell>
          <cell r="I37">
            <v>943</v>
          </cell>
          <cell r="J37">
            <v>587</v>
          </cell>
          <cell r="K37">
            <v>6</v>
          </cell>
          <cell r="L37">
            <v>341</v>
          </cell>
          <cell r="M37">
            <v>1</v>
          </cell>
          <cell r="N37">
            <v>4</v>
          </cell>
          <cell r="O37">
            <v>0</v>
          </cell>
          <cell r="P37">
            <v>4</v>
          </cell>
          <cell r="Q37">
            <v>804</v>
          </cell>
        </row>
        <row r="38">
          <cell r="B38" t="str">
            <v>Hà Nội</v>
          </cell>
          <cell r="C38">
            <v>28549</v>
          </cell>
          <cell r="F38">
            <v>364</v>
          </cell>
          <cell r="G38">
            <v>0</v>
          </cell>
          <cell r="H38">
            <v>28185</v>
          </cell>
          <cell r="I38">
            <v>19800</v>
          </cell>
          <cell r="J38">
            <v>8542</v>
          </cell>
          <cell r="K38">
            <v>188</v>
          </cell>
          <cell r="L38">
            <v>10894</v>
          </cell>
          <cell r="M38">
            <v>69</v>
          </cell>
          <cell r="N38">
            <v>53</v>
          </cell>
          <cell r="O38">
            <v>0</v>
          </cell>
          <cell r="P38">
            <v>54</v>
          </cell>
          <cell r="Q38">
            <v>8385</v>
          </cell>
        </row>
        <row r="39">
          <cell r="B39" t="str">
            <v>Hà Tĩnh</v>
          </cell>
          <cell r="C39">
            <v>2467</v>
          </cell>
          <cell r="F39">
            <v>15</v>
          </cell>
          <cell r="G39">
            <v>0</v>
          </cell>
          <cell r="H39">
            <v>2452</v>
          </cell>
          <cell r="I39">
            <v>1896</v>
          </cell>
          <cell r="J39">
            <v>1305</v>
          </cell>
          <cell r="K39">
            <v>14</v>
          </cell>
          <cell r="L39">
            <v>558</v>
          </cell>
          <cell r="M39">
            <v>11</v>
          </cell>
          <cell r="N39">
            <v>2</v>
          </cell>
          <cell r="O39">
            <v>0</v>
          </cell>
          <cell r="P39">
            <v>6</v>
          </cell>
          <cell r="Q39">
            <v>556</v>
          </cell>
        </row>
        <row r="40">
          <cell r="B40" t="str">
            <v>Hải Dương</v>
          </cell>
          <cell r="C40">
            <v>6535</v>
          </cell>
          <cell r="F40">
            <v>56</v>
          </cell>
          <cell r="G40">
            <v>0</v>
          </cell>
          <cell r="H40">
            <v>6479</v>
          </cell>
          <cell r="I40">
            <v>5086</v>
          </cell>
          <cell r="J40">
            <v>2851</v>
          </cell>
          <cell r="K40">
            <v>24</v>
          </cell>
          <cell r="L40">
            <v>2101</v>
          </cell>
          <cell r="M40">
            <v>6</v>
          </cell>
          <cell r="N40">
            <v>18</v>
          </cell>
          <cell r="O40">
            <v>0</v>
          </cell>
          <cell r="P40">
            <v>86</v>
          </cell>
          <cell r="Q40">
            <v>1393</v>
          </cell>
        </row>
        <row r="41">
          <cell r="B41" t="str">
            <v>Hải Phòng</v>
          </cell>
          <cell r="C41">
            <v>11812</v>
          </cell>
          <cell r="F41">
            <v>97</v>
          </cell>
          <cell r="G41">
            <v>11</v>
          </cell>
          <cell r="H41">
            <v>11715</v>
          </cell>
          <cell r="I41">
            <v>6491</v>
          </cell>
          <cell r="J41">
            <v>2602</v>
          </cell>
          <cell r="K41">
            <v>113</v>
          </cell>
          <cell r="L41">
            <v>3733</v>
          </cell>
          <cell r="M41">
            <v>18</v>
          </cell>
          <cell r="N41">
            <v>10</v>
          </cell>
          <cell r="O41">
            <v>0</v>
          </cell>
          <cell r="P41">
            <v>15</v>
          </cell>
          <cell r="Q41">
            <v>5224</v>
          </cell>
        </row>
        <row r="42">
          <cell r="B42" t="str">
            <v>Hậu Giang</v>
          </cell>
          <cell r="C42">
            <v>6496</v>
          </cell>
          <cell r="F42">
            <v>67</v>
          </cell>
          <cell r="G42">
            <v>0</v>
          </cell>
          <cell r="H42">
            <v>6429</v>
          </cell>
          <cell r="I42">
            <v>5276</v>
          </cell>
          <cell r="J42">
            <v>1937</v>
          </cell>
          <cell r="K42">
            <v>59</v>
          </cell>
          <cell r="L42">
            <v>3203</v>
          </cell>
          <cell r="M42">
            <v>56</v>
          </cell>
          <cell r="N42">
            <v>6</v>
          </cell>
          <cell r="O42">
            <v>2</v>
          </cell>
          <cell r="P42">
            <v>13</v>
          </cell>
          <cell r="Q42">
            <v>1153</v>
          </cell>
        </row>
        <row r="43">
          <cell r="B43" t="str">
            <v>Hòa Bình</v>
          </cell>
          <cell r="C43">
            <v>2211</v>
          </cell>
          <cell r="F43">
            <v>24</v>
          </cell>
          <cell r="G43">
            <v>0</v>
          </cell>
          <cell r="H43">
            <v>2187</v>
          </cell>
          <cell r="I43">
            <v>1760</v>
          </cell>
          <cell r="J43">
            <v>1229</v>
          </cell>
          <cell r="K43">
            <v>9</v>
          </cell>
          <cell r="L43">
            <v>489</v>
          </cell>
          <cell r="M43">
            <v>6</v>
          </cell>
          <cell r="N43">
            <v>2</v>
          </cell>
          <cell r="O43">
            <v>0</v>
          </cell>
          <cell r="P43">
            <v>25</v>
          </cell>
          <cell r="Q43">
            <v>427</v>
          </cell>
        </row>
        <row r="44">
          <cell r="B44" t="str">
            <v>Hồ Chí Minh</v>
          </cell>
          <cell r="C44">
            <v>60959</v>
          </cell>
          <cell r="F44">
            <v>485</v>
          </cell>
          <cell r="G44">
            <v>1</v>
          </cell>
          <cell r="H44">
            <v>60474</v>
          </cell>
          <cell r="I44">
            <v>44291</v>
          </cell>
          <cell r="J44">
            <v>16871</v>
          </cell>
          <cell r="K44">
            <v>345</v>
          </cell>
          <cell r="L44">
            <v>25755</v>
          </cell>
          <cell r="M44">
            <v>788</v>
          </cell>
          <cell r="N44">
            <v>103</v>
          </cell>
          <cell r="O44">
            <v>1</v>
          </cell>
          <cell r="P44">
            <v>428</v>
          </cell>
          <cell r="Q44">
            <v>16183</v>
          </cell>
        </row>
        <row r="45">
          <cell r="B45" t="str">
            <v>Hưng Yên</v>
          </cell>
          <cell r="C45">
            <v>3887</v>
          </cell>
          <cell r="F45">
            <v>37</v>
          </cell>
          <cell r="G45">
            <v>5</v>
          </cell>
          <cell r="H45">
            <v>3850</v>
          </cell>
          <cell r="I45">
            <v>2680</v>
          </cell>
          <cell r="J45">
            <v>1601</v>
          </cell>
          <cell r="K45">
            <v>28</v>
          </cell>
          <cell r="L45">
            <v>1002</v>
          </cell>
          <cell r="M45">
            <v>5</v>
          </cell>
          <cell r="N45">
            <v>4</v>
          </cell>
          <cell r="O45">
            <v>0</v>
          </cell>
          <cell r="P45">
            <v>40</v>
          </cell>
          <cell r="Q45">
            <v>1170</v>
          </cell>
        </row>
        <row r="46">
          <cell r="B46" t="str">
            <v>Kiên Giang</v>
          </cell>
          <cell r="C46">
            <v>13203</v>
          </cell>
          <cell r="F46">
            <v>81</v>
          </cell>
          <cell r="G46">
            <v>0</v>
          </cell>
          <cell r="H46">
            <v>13122</v>
          </cell>
          <cell r="I46">
            <v>9864</v>
          </cell>
          <cell r="J46">
            <v>4253</v>
          </cell>
          <cell r="K46">
            <v>169</v>
          </cell>
          <cell r="L46">
            <v>5279</v>
          </cell>
          <cell r="M46">
            <v>113</v>
          </cell>
          <cell r="N46">
            <v>7</v>
          </cell>
          <cell r="O46">
            <v>0</v>
          </cell>
          <cell r="P46">
            <v>43</v>
          </cell>
          <cell r="Q46">
            <v>3258</v>
          </cell>
        </row>
        <row r="47">
          <cell r="B47" t="str">
            <v>Kon Tum</v>
          </cell>
          <cell r="C47">
            <v>2066</v>
          </cell>
          <cell r="F47">
            <v>22</v>
          </cell>
          <cell r="G47">
            <v>22</v>
          </cell>
          <cell r="H47">
            <v>2044</v>
          </cell>
          <cell r="I47">
            <v>1570</v>
          </cell>
          <cell r="J47">
            <v>895</v>
          </cell>
          <cell r="K47">
            <v>14</v>
          </cell>
          <cell r="L47">
            <v>619</v>
          </cell>
          <cell r="M47">
            <v>42</v>
          </cell>
          <cell r="N47">
            <v>0</v>
          </cell>
          <cell r="O47">
            <v>0</v>
          </cell>
          <cell r="P47">
            <v>0</v>
          </cell>
          <cell r="Q47">
            <v>474</v>
          </cell>
        </row>
        <row r="48">
          <cell r="B48" t="str">
            <v>Khánh Hòa</v>
          </cell>
          <cell r="C48">
            <v>8623</v>
          </cell>
          <cell r="F48">
            <v>20</v>
          </cell>
          <cell r="G48">
            <v>4</v>
          </cell>
          <cell r="H48">
            <v>8603</v>
          </cell>
          <cell r="I48">
            <v>6299</v>
          </cell>
          <cell r="J48">
            <v>2574</v>
          </cell>
          <cell r="K48">
            <v>48</v>
          </cell>
          <cell r="L48">
            <v>3612</v>
          </cell>
          <cell r="M48">
            <v>40</v>
          </cell>
          <cell r="N48">
            <v>6</v>
          </cell>
          <cell r="O48">
            <v>0</v>
          </cell>
          <cell r="P48">
            <v>19</v>
          </cell>
          <cell r="Q48">
            <v>2304</v>
          </cell>
        </row>
        <row r="49">
          <cell r="B49" t="str">
            <v>Lai Châu</v>
          </cell>
          <cell r="C49">
            <v>989</v>
          </cell>
          <cell r="F49">
            <v>11</v>
          </cell>
          <cell r="G49">
            <v>0</v>
          </cell>
          <cell r="H49">
            <v>978</v>
          </cell>
          <cell r="I49">
            <v>806</v>
          </cell>
          <cell r="J49">
            <v>646</v>
          </cell>
          <cell r="K49">
            <v>4</v>
          </cell>
          <cell r="L49">
            <v>154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172</v>
          </cell>
        </row>
        <row r="50">
          <cell r="B50" t="str">
            <v>Lạng Sơn</v>
          </cell>
          <cell r="C50">
            <v>3483</v>
          </cell>
          <cell r="F50">
            <v>74</v>
          </cell>
          <cell r="G50">
            <v>0</v>
          </cell>
          <cell r="H50">
            <v>3409</v>
          </cell>
          <cell r="I50">
            <v>2429</v>
          </cell>
          <cell r="J50">
            <v>1393</v>
          </cell>
          <cell r="K50">
            <v>17</v>
          </cell>
          <cell r="L50">
            <v>1015</v>
          </cell>
          <cell r="M50">
            <v>2</v>
          </cell>
          <cell r="N50">
            <v>2</v>
          </cell>
          <cell r="O50">
            <v>0</v>
          </cell>
          <cell r="P50">
            <v>0</v>
          </cell>
          <cell r="Q50">
            <v>980</v>
          </cell>
        </row>
        <row r="51">
          <cell r="B51" t="str">
            <v>Lào Cai</v>
          </cell>
          <cell r="C51">
            <v>2813</v>
          </cell>
          <cell r="F51">
            <v>5</v>
          </cell>
          <cell r="G51">
            <v>5</v>
          </cell>
          <cell r="H51">
            <v>2808</v>
          </cell>
          <cell r="I51">
            <v>1952</v>
          </cell>
          <cell r="J51">
            <v>1362</v>
          </cell>
          <cell r="K51">
            <v>35</v>
          </cell>
          <cell r="L51">
            <v>543</v>
          </cell>
          <cell r="M51">
            <v>10</v>
          </cell>
          <cell r="N51">
            <v>0</v>
          </cell>
          <cell r="O51">
            <v>0</v>
          </cell>
          <cell r="P51">
            <v>2</v>
          </cell>
          <cell r="Q51">
            <v>856</v>
          </cell>
        </row>
        <row r="52">
          <cell r="B52" t="str">
            <v>Lâm Đồng</v>
          </cell>
          <cell r="C52">
            <v>9232</v>
          </cell>
          <cell r="F52">
            <v>36</v>
          </cell>
          <cell r="G52">
            <v>0</v>
          </cell>
          <cell r="H52">
            <v>9196</v>
          </cell>
          <cell r="I52">
            <v>6764</v>
          </cell>
          <cell r="J52">
            <v>2564</v>
          </cell>
          <cell r="K52">
            <v>119</v>
          </cell>
          <cell r="L52">
            <v>3967</v>
          </cell>
          <cell r="M52">
            <v>50</v>
          </cell>
          <cell r="N52">
            <v>11</v>
          </cell>
          <cell r="O52">
            <v>4</v>
          </cell>
          <cell r="P52">
            <v>49</v>
          </cell>
          <cell r="Q52">
            <v>2432</v>
          </cell>
        </row>
        <row r="53">
          <cell r="B53" t="str">
            <v>Long An</v>
          </cell>
          <cell r="C53">
            <v>20279</v>
          </cell>
          <cell r="F53">
            <v>92</v>
          </cell>
          <cell r="G53">
            <v>8</v>
          </cell>
          <cell r="H53">
            <v>20187</v>
          </cell>
          <cell r="I53">
            <v>14980</v>
          </cell>
          <cell r="J53">
            <v>4371</v>
          </cell>
          <cell r="K53">
            <v>138</v>
          </cell>
          <cell r="L53">
            <v>10048</v>
          </cell>
          <cell r="M53">
            <v>344</v>
          </cell>
          <cell r="N53">
            <v>16</v>
          </cell>
          <cell r="O53">
            <v>0</v>
          </cell>
          <cell r="P53">
            <v>63</v>
          </cell>
          <cell r="Q53">
            <v>5207</v>
          </cell>
        </row>
        <row r="54">
          <cell r="B54" t="str">
            <v>Nam Định</v>
          </cell>
          <cell r="C54">
            <v>4395</v>
          </cell>
          <cell r="F54">
            <v>45</v>
          </cell>
          <cell r="G54">
            <v>0</v>
          </cell>
          <cell r="H54">
            <v>4350</v>
          </cell>
          <cell r="I54">
            <v>2818</v>
          </cell>
          <cell r="J54">
            <v>1746</v>
          </cell>
          <cell r="K54">
            <v>52</v>
          </cell>
          <cell r="L54">
            <v>978</v>
          </cell>
          <cell r="M54">
            <v>8</v>
          </cell>
          <cell r="N54">
            <v>7</v>
          </cell>
          <cell r="O54">
            <v>0</v>
          </cell>
          <cell r="P54">
            <v>27</v>
          </cell>
          <cell r="Q54">
            <v>1532</v>
          </cell>
        </row>
        <row r="55">
          <cell r="B55" t="str">
            <v>Ninh Bình</v>
          </cell>
          <cell r="C55">
            <v>3634</v>
          </cell>
          <cell r="F55">
            <v>33</v>
          </cell>
          <cell r="G55">
            <v>2</v>
          </cell>
          <cell r="H55">
            <v>3601</v>
          </cell>
          <cell r="I55">
            <v>2811</v>
          </cell>
          <cell r="J55">
            <v>1283</v>
          </cell>
          <cell r="K55">
            <v>71</v>
          </cell>
          <cell r="L55">
            <v>1450</v>
          </cell>
          <cell r="M55">
            <v>5</v>
          </cell>
          <cell r="N55">
            <v>0</v>
          </cell>
          <cell r="O55">
            <v>0</v>
          </cell>
          <cell r="P55">
            <v>2</v>
          </cell>
          <cell r="Q55">
            <v>790</v>
          </cell>
        </row>
        <row r="56">
          <cell r="B56" t="str">
            <v>Ninh Thuận</v>
          </cell>
          <cell r="C56">
            <v>3102</v>
          </cell>
          <cell r="F56">
            <v>8</v>
          </cell>
          <cell r="G56">
            <v>0</v>
          </cell>
          <cell r="H56">
            <v>3094</v>
          </cell>
          <cell r="I56">
            <v>2502</v>
          </cell>
          <cell r="J56">
            <v>1079</v>
          </cell>
          <cell r="K56">
            <v>16</v>
          </cell>
          <cell r="L56">
            <v>1362</v>
          </cell>
          <cell r="M56">
            <v>40</v>
          </cell>
          <cell r="N56">
            <v>0</v>
          </cell>
          <cell r="O56">
            <v>0</v>
          </cell>
          <cell r="P56">
            <v>5</v>
          </cell>
          <cell r="Q56">
            <v>592</v>
          </cell>
        </row>
        <row r="57">
          <cell r="B57" t="str">
            <v>Nghệ An</v>
          </cell>
          <cell r="C57">
            <v>9606</v>
          </cell>
          <cell r="F57">
            <v>36</v>
          </cell>
          <cell r="G57">
            <v>0</v>
          </cell>
          <cell r="H57">
            <v>9570</v>
          </cell>
          <cell r="I57">
            <v>7426</v>
          </cell>
          <cell r="J57">
            <v>3887</v>
          </cell>
          <cell r="K57">
            <v>58</v>
          </cell>
          <cell r="L57">
            <v>3420</v>
          </cell>
          <cell r="M57">
            <v>27</v>
          </cell>
          <cell r="N57">
            <v>6</v>
          </cell>
          <cell r="O57">
            <v>0</v>
          </cell>
          <cell r="P57">
            <v>28</v>
          </cell>
          <cell r="Q57">
            <v>2144</v>
          </cell>
        </row>
        <row r="58">
          <cell r="B58" t="str">
            <v>Phú Thọ</v>
          </cell>
          <cell r="C58">
            <v>6886</v>
          </cell>
          <cell r="F58">
            <v>78</v>
          </cell>
          <cell r="G58">
            <v>4</v>
          </cell>
          <cell r="H58">
            <v>6808</v>
          </cell>
          <cell r="I58">
            <v>5278</v>
          </cell>
          <cell r="J58">
            <v>3190</v>
          </cell>
          <cell r="K58">
            <v>223</v>
          </cell>
          <cell r="L58">
            <v>1798</v>
          </cell>
          <cell r="M58">
            <v>50</v>
          </cell>
          <cell r="N58">
            <v>13</v>
          </cell>
          <cell r="O58">
            <v>0</v>
          </cell>
          <cell r="P58">
            <v>4</v>
          </cell>
          <cell r="Q58">
            <v>1530</v>
          </cell>
        </row>
        <row r="59">
          <cell r="B59" t="str">
            <v>Phú Yên</v>
          </cell>
          <cell r="C59">
            <v>4529</v>
          </cell>
          <cell r="F59">
            <v>29</v>
          </cell>
          <cell r="G59">
            <v>0</v>
          </cell>
          <cell r="H59">
            <v>4500</v>
          </cell>
          <cell r="I59">
            <v>3227</v>
          </cell>
          <cell r="J59">
            <v>1351</v>
          </cell>
          <cell r="K59">
            <v>51</v>
          </cell>
          <cell r="L59">
            <v>1738</v>
          </cell>
          <cell r="M59">
            <v>50</v>
          </cell>
          <cell r="N59">
            <v>1</v>
          </cell>
          <cell r="O59">
            <v>0</v>
          </cell>
          <cell r="P59">
            <v>36</v>
          </cell>
          <cell r="Q59">
            <v>1273</v>
          </cell>
        </row>
        <row r="60">
          <cell r="B60" t="str">
            <v>Quảng Bình</v>
          </cell>
          <cell r="C60">
            <v>2144</v>
          </cell>
          <cell r="F60">
            <v>7</v>
          </cell>
          <cell r="G60">
            <v>0</v>
          </cell>
          <cell r="H60">
            <v>2137</v>
          </cell>
          <cell r="I60">
            <v>1675</v>
          </cell>
          <cell r="J60">
            <v>1052</v>
          </cell>
          <cell r="K60">
            <v>21</v>
          </cell>
          <cell r="L60">
            <v>593</v>
          </cell>
          <cell r="M60">
            <v>5</v>
          </cell>
          <cell r="N60">
            <v>0</v>
          </cell>
          <cell r="O60">
            <v>0</v>
          </cell>
          <cell r="P60">
            <v>4</v>
          </cell>
          <cell r="Q60">
            <v>462</v>
          </cell>
        </row>
        <row r="61">
          <cell r="B61" t="str">
            <v>Quảng Nam</v>
          </cell>
          <cell r="C61">
            <v>5605</v>
          </cell>
          <cell r="F61">
            <v>43</v>
          </cell>
          <cell r="G61">
            <v>6</v>
          </cell>
          <cell r="H61">
            <v>5562</v>
          </cell>
          <cell r="I61">
            <v>4270</v>
          </cell>
          <cell r="J61">
            <v>2428</v>
          </cell>
          <cell r="K61">
            <v>25</v>
          </cell>
          <cell r="L61">
            <v>1758</v>
          </cell>
          <cell r="M61">
            <v>14</v>
          </cell>
          <cell r="N61">
            <v>2</v>
          </cell>
          <cell r="O61">
            <v>0</v>
          </cell>
          <cell r="P61">
            <v>43</v>
          </cell>
          <cell r="Q61">
            <v>1292</v>
          </cell>
        </row>
        <row r="62">
          <cell r="B62" t="str">
            <v>Quảng Ninh</v>
          </cell>
          <cell r="C62">
            <v>5819</v>
          </cell>
          <cell r="F62">
            <v>35</v>
          </cell>
          <cell r="G62">
            <v>1</v>
          </cell>
          <cell r="H62">
            <v>5784</v>
          </cell>
          <cell r="I62">
            <v>4337</v>
          </cell>
          <cell r="J62">
            <v>2094</v>
          </cell>
          <cell r="K62">
            <v>51</v>
          </cell>
          <cell r="L62">
            <v>2163</v>
          </cell>
          <cell r="M62">
            <v>15</v>
          </cell>
          <cell r="N62">
            <v>13</v>
          </cell>
          <cell r="O62">
            <v>0</v>
          </cell>
          <cell r="P62">
            <v>1</v>
          </cell>
          <cell r="Q62">
            <v>1447</v>
          </cell>
        </row>
        <row r="63">
          <cell r="B63" t="str">
            <v>Quảng Ngãi</v>
          </cell>
          <cell r="C63">
            <v>5352</v>
          </cell>
          <cell r="F63">
            <v>37</v>
          </cell>
          <cell r="G63">
            <v>0</v>
          </cell>
          <cell r="H63">
            <v>5315</v>
          </cell>
          <cell r="I63">
            <v>4135</v>
          </cell>
          <cell r="J63">
            <v>1695</v>
          </cell>
          <cell r="K63">
            <v>9</v>
          </cell>
          <cell r="L63">
            <v>2383</v>
          </cell>
          <cell r="M63">
            <v>21</v>
          </cell>
          <cell r="N63">
            <v>5</v>
          </cell>
          <cell r="O63">
            <v>0</v>
          </cell>
          <cell r="P63">
            <v>22</v>
          </cell>
          <cell r="Q63">
            <v>1180</v>
          </cell>
        </row>
        <row r="64">
          <cell r="B64" t="str">
            <v>Quảng Trị</v>
          </cell>
          <cell r="C64">
            <v>1881</v>
          </cell>
          <cell r="F64">
            <v>11</v>
          </cell>
          <cell r="G64">
            <v>0</v>
          </cell>
          <cell r="H64">
            <v>1870</v>
          </cell>
          <cell r="I64">
            <v>1543</v>
          </cell>
          <cell r="J64">
            <v>837</v>
          </cell>
          <cell r="K64">
            <v>9</v>
          </cell>
          <cell r="L64">
            <v>683</v>
          </cell>
          <cell r="M64">
            <v>8</v>
          </cell>
          <cell r="N64">
            <v>0</v>
          </cell>
          <cell r="O64">
            <v>0</v>
          </cell>
          <cell r="P64">
            <v>6</v>
          </cell>
          <cell r="Q64">
            <v>327</v>
          </cell>
        </row>
        <row r="65">
          <cell r="B65" t="str">
            <v>Sóc Trăng</v>
          </cell>
          <cell r="C65">
            <v>8367</v>
          </cell>
          <cell r="F65">
            <v>59</v>
          </cell>
          <cell r="G65">
            <v>9</v>
          </cell>
          <cell r="H65">
            <v>8308</v>
          </cell>
          <cell r="I65">
            <v>6686</v>
          </cell>
          <cell r="J65">
            <v>2664</v>
          </cell>
          <cell r="K65">
            <v>63</v>
          </cell>
          <cell r="L65">
            <v>3839</v>
          </cell>
          <cell r="M65">
            <v>78</v>
          </cell>
          <cell r="N65">
            <v>18</v>
          </cell>
          <cell r="O65">
            <v>0</v>
          </cell>
          <cell r="P65">
            <v>24</v>
          </cell>
          <cell r="Q65">
            <v>1622</v>
          </cell>
        </row>
        <row r="66">
          <cell r="B66" t="str">
            <v>Sơn La</v>
          </cell>
          <cell r="C66">
            <v>3869</v>
          </cell>
          <cell r="F66">
            <v>13</v>
          </cell>
          <cell r="G66">
            <v>0</v>
          </cell>
          <cell r="H66">
            <v>3856</v>
          </cell>
          <cell r="I66">
            <v>3112</v>
          </cell>
          <cell r="J66">
            <v>1962</v>
          </cell>
          <cell r="K66">
            <v>40</v>
          </cell>
          <cell r="L66">
            <v>1082</v>
          </cell>
          <cell r="M66">
            <v>2</v>
          </cell>
          <cell r="N66">
            <v>4</v>
          </cell>
          <cell r="O66">
            <v>0</v>
          </cell>
          <cell r="P66">
            <v>22</v>
          </cell>
          <cell r="Q66">
            <v>744</v>
          </cell>
        </row>
        <row r="67">
          <cell r="B67" t="str">
            <v>Tây Ninh</v>
          </cell>
          <cell r="C67">
            <v>21520</v>
          </cell>
          <cell r="F67">
            <v>177</v>
          </cell>
          <cell r="G67">
            <v>6</v>
          </cell>
          <cell r="H67">
            <v>21343</v>
          </cell>
          <cell r="I67">
            <v>15164</v>
          </cell>
          <cell r="J67">
            <v>4414</v>
          </cell>
          <cell r="K67">
            <v>199</v>
          </cell>
          <cell r="L67">
            <v>10328</v>
          </cell>
          <cell r="M67">
            <v>127</v>
          </cell>
          <cell r="N67">
            <v>33</v>
          </cell>
          <cell r="O67">
            <v>0</v>
          </cell>
          <cell r="P67">
            <v>63</v>
          </cell>
          <cell r="Q67">
            <v>6179</v>
          </cell>
        </row>
        <row r="68">
          <cell r="B68" t="str">
            <v>Tiền Giang</v>
          </cell>
          <cell r="C68">
            <v>16661</v>
          </cell>
          <cell r="F68">
            <v>80</v>
          </cell>
          <cell r="G68">
            <v>11</v>
          </cell>
          <cell r="H68">
            <v>16581</v>
          </cell>
          <cell r="I68">
            <v>11494</v>
          </cell>
          <cell r="J68">
            <v>3809</v>
          </cell>
          <cell r="K68">
            <v>144</v>
          </cell>
          <cell r="L68">
            <v>7195</v>
          </cell>
          <cell r="M68">
            <v>254</v>
          </cell>
          <cell r="N68">
            <v>28</v>
          </cell>
          <cell r="O68">
            <v>0</v>
          </cell>
          <cell r="P68">
            <v>64</v>
          </cell>
          <cell r="Q68">
            <v>5087</v>
          </cell>
        </row>
        <row r="69">
          <cell r="B69" t="str">
            <v>TT Huế</v>
          </cell>
          <cell r="C69">
            <v>3610</v>
          </cell>
          <cell r="F69">
            <v>21</v>
          </cell>
          <cell r="G69">
            <v>0</v>
          </cell>
          <cell r="H69">
            <v>3589</v>
          </cell>
          <cell r="I69">
            <v>2899</v>
          </cell>
          <cell r="J69">
            <v>1198</v>
          </cell>
          <cell r="K69">
            <v>18</v>
          </cell>
          <cell r="L69">
            <v>1585</v>
          </cell>
          <cell r="M69">
            <v>81</v>
          </cell>
          <cell r="N69">
            <v>5</v>
          </cell>
          <cell r="O69">
            <v>0</v>
          </cell>
          <cell r="P69">
            <v>12</v>
          </cell>
          <cell r="Q69">
            <v>690</v>
          </cell>
        </row>
        <row r="70">
          <cell r="B70" t="str">
            <v>Tuyên Quang</v>
          </cell>
          <cell r="C70">
            <v>3404</v>
          </cell>
          <cell r="F70">
            <v>22</v>
          </cell>
          <cell r="G70">
            <v>7</v>
          </cell>
          <cell r="H70">
            <v>3382</v>
          </cell>
          <cell r="I70">
            <v>2276</v>
          </cell>
          <cell r="J70">
            <v>1581</v>
          </cell>
          <cell r="K70">
            <v>16</v>
          </cell>
          <cell r="L70">
            <v>612</v>
          </cell>
          <cell r="M70">
            <v>44</v>
          </cell>
          <cell r="N70">
            <v>9</v>
          </cell>
          <cell r="O70">
            <v>0</v>
          </cell>
          <cell r="P70">
            <v>14</v>
          </cell>
          <cell r="Q70">
            <v>1106</v>
          </cell>
        </row>
        <row r="71">
          <cell r="B71" t="str">
            <v>Thái Bình</v>
          </cell>
          <cell r="C71">
            <v>4655</v>
          </cell>
          <cell r="F71">
            <v>26</v>
          </cell>
          <cell r="G71">
            <v>0</v>
          </cell>
          <cell r="H71">
            <v>4629</v>
          </cell>
          <cell r="I71">
            <v>2836</v>
          </cell>
          <cell r="J71">
            <v>1474</v>
          </cell>
          <cell r="K71">
            <v>49</v>
          </cell>
          <cell r="L71">
            <v>1266</v>
          </cell>
          <cell r="M71">
            <v>5</v>
          </cell>
          <cell r="N71">
            <v>9</v>
          </cell>
          <cell r="O71">
            <v>0</v>
          </cell>
          <cell r="P71">
            <v>33</v>
          </cell>
          <cell r="Q71">
            <v>1793</v>
          </cell>
        </row>
        <row r="72">
          <cell r="B72" t="str">
            <v>Thái Nguyên</v>
          </cell>
          <cell r="C72">
            <v>7220</v>
          </cell>
          <cell r="F72">
            <v>48</v>
          </cell>
          <cell r="G72">
            <v>0</v>
          </cell>
          <cell r="H72">
            <v>7172</v>
          </cell>
          <cell r="I72">
            <v>4325</v>
          </cell>
          <cell r="J72">
            <v>2367</v>
          </cell>
          <cell r="K72">
            <v>79</v>
          </cell>
          <cell r="L72">
            <v>1817</v>
          </cell>
          <cell r="M72">
            <v>39</v>
          </cell>
          <cell r="N72">
            <v>2</v>
          </cell>
          <cell r="O72">
            <v>1</v>
          </cell>
          <cell r="P72">
            <v>20</v>
          </cell>
          <cell r="Q72">
            <v>2847</v>
          </cell>
        </row>
        <row r="73">
          <cell r="B73" t="str">
            <v>Thanh Hóa</v>
          </cell>
          <cell r="C73">
            <v>9991</v>
          </cell>
          <cell r="F73">
            <v>110</v>
          </cell>
          <cell r="G73">
            <v>0</v>
          </cell>
          <cell r="H73">
            <v>9881</v>
          </cell>
          <cell r="I73">
            <v>7079</v>
          </cell>
          <cell r="J73">
            <v>3482</v>
          </cell>
          <cell r="K73">
            <v>46</v>
          </cell>
          <cell r="L73">
            <v>3379</v>
          </cell>
          <cell r="M73">
            <v>132</v>
          </cell>
          <cell r="N73">
            <v>15</v>
          </cell>
          <cell r="O73">
            <v>0</v>
          </cell>
          <cell r="P73">
            <v>25</v>
          </cell>
          <cell r="Q73">
            <v>2802</v>
          </cell>
        </row>
        <row r="74">
          <cell r="B74" t="str">
            <v>Trà Vinh</v>
          </cell>
          <cell r="C74">
            <v>10892</v>
          </cell>
          <cell r="F74">
            <v>40</v>
          </cell>
          <cell r="G74">
            <v>3</v>
          </cell>
          <cell r="H74">
            <v>10852</v>
          </cell>
          <cell r="I74">
            <v>8599</v>
          </cell>
          <cell r="J74">
            <v>3189</v>
          </cell>
          <cell r="K74">
            <v>82</v>
          </cell>
          <cell r="L74">
            <v>5150</v>
          </cell>
          <cell r="M74">
            <v>79</v>
          </cell>
          <cell r="N74">
            <v>3</v>
          </cell>
          <cell r="O74">
            <v>0</v>
          </cell>
          <cell r="P74">
            <v>96</v>
          </cell>
          <cell r="Q74">
            <v>2253</v>
          </cell>
        </row>
        <row r="75">
          <cell r="B75" t="str">
            <v>Vĩnh Long</v>
          </cell>
          <cell r="C75">
            <v>9581</v>
          </cell>
          <cell r="F75">
            <v>64</v>
          </cell>
          <cell r="G75">
            <v>0</v>
          </cell>
          <cell r="H75">
            <v>9517</v>
          </cell>
          <cell r="I75">
            <v>7125</v>
          </cell>
          <cell r="J75">
            <v>2346</v>
          </cell>
          <cell r="K75">
            <v>39</v>
          </cell>
          <cell r="L75">
            <v>4477</v>
          </cell>
          <cell r="M75">
            <v>226</v>
          </cell>
          <cell r="N75">
            <v>13</v>
          </cell>
          <cell r="O75">
            <v>0</v>
          </cell>
          <cell r="P75">
            <v>24</v>
          </cell>
          <cell r="Q75">
            <v>2392</v>
          </cell>
        </row>
        <row r="76">
          <cell r="B76" t="str">
            <v>Vĩnh Phúc</v>
          </cell>
          <cell r="C76">
            <v>5032</v>
          </cell>
          <cell r="F76">
            <v>61</v>
          </cell>
          <cell r="G76">
            <v>4</v>
          </cell>
          <cell r="H76">
            <v>4971</v>
          </cell>
          <cell r="I76">
            <v>3754</v>
          </cell>
          <cell r="J76">
            <v>2603</v>
          </cell>
          <cell r="K76">
            <v>31</v>
          </cell>
          <cell r="L76">
            <v>1064</v>
          </cell>
          <cell r="M76">
            <v>32</v>
          </cell>
          <cell r="N76">
            <v>8</v>
          </cell>
          <cell r="O76">
            <v>0</v>
          </cell>
          <cell r="P76">
            <v>16</v>
          </cell>
          <cell r="Q76">
            <v>1217</v>
          </cell>
        </row>
        <row r="77">
          <cell r="B77" t="str">
            <v>Yên Bái</v>
          </cell>
          <cell r="C77">
            <v>3475</v>
          </cell>
          <cell r="F77">
            <v>25</v>
          </cell>
          <cell r="G77">
            <v>0</v>
          </cell>
          <cell r="H77">
            <v>3450</v>
          </cell>
          <cell r="I77">
            <v>2468</v>
          </cell>
          <cell r="J77">
            <v>1664</v>
          </cell>
          <cell r="K77">
            <v>40</v>
          </cell>
          <cell r="L77">
            <v>751</v>
          </cell>
          <cell r="M77">
            <v>12</v>
          </cell>
          <cell r="N77">
            <v>1</v>
          </cell>
          <cell r="O77">
            <v>0</v>
          </cell>
          <cell r="P77">
            <v>0</v>
          </cell>
          <cell r="Q77">
            <v>982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05T-2017"/>
      <sheetName val="Tien 05T-2017"/>
    </sheetNames>
    <sheetDataSet>
      <sheetData sheetId="2">
        <row r="15">
          <cell r="B15" t="str">
            <v>An Giang</v>
          </cell>
          <cell r="C15">
            <v>2290205166</v>
          </cell>
          <cell r="F15">
            <v>37070570</v>
          </cell>
          <cell r="G15">
            <v>0</v>
          </cell>
          <cell r="H15">
            <v>2253134596</v>
          </cell>
          <cell r="I15">
            <v>1598477273</v>
          </cell>
          <cell r="J15">
            <v>165409172</v>
          </cell>
          <cell r="K15">
            <v>14541499</v>
          </cell>
          <cell r="L15">
            <v>2440</v>
          </cell>
          <cell r="M15">
            <v>1369392295</v>
          </cell>
          <cell r="N15">
            <v>39144349</v>
          </cell>
          <cell r="O15">
            <v>2788006</v>
          </cell>
          <cell r="P15">
            <v>0</v>
          </cell>
          <cell r="Q15">
            <v>7199512</v>
          </cell>
          <cell r="R15">
            <v>654657323</v>
          </cell>
        </row>
        <row r="16">
          <cell r="B16" t="str">
            <v>Bạc Liêu</v>
          </cell>
          <cell r="C16">
            <v>548659897</v>
          </cell>
          <cell r="F16">
            <v>1989300</v>
          </cell>
          <cell r="G16">
            <v>0</v>
          </cell>
          <cell r="H16">
            <v>546670597</v>
          </cell>
          <cell r="I16">
            <v>439369524</v>
          </cell>
          <cell r="J16">
            <v>38312817</v>
          </cell>
          <cell r="K16">
            <v>6851934</v>
          </cell>
          <cell r="L16">
            <v>0</v>
          </cell>
          <cell r="M16">
            <v>383427885</v>
          </cell>
          <cell r="N16">
            <v>7973239</v>
          </cell>
          <cell r="O16">
            <v>955860</v>
          </cell>
          <cell r="P16">
            <v>1073419</v>
          </cell>
          <cell r="Q16">
            <v>774370</v>
          </cell>
          <cell r="R16">
            <v>107301073</v>
          </cell>
        </row>
        <row r="17">
          <cell r="B17" t="str">
            <v>Bắc Giang</v>
          </cell>
          <cell r="C17">
            <v>1195174300.9</v>
          </cell>
          <cell r="F17">
            <v>7166680</v>
          </cell>
          <cell r="G17">
            <v>22408</v>
          </cell>
          <cell r="H17">
            <v>1188007620.9</v>
          </cell>
          <cell r="I17">
            <v>914093216.4</v>
          </cell>
          <cell r="J17">
            <v>52319179.9</v>
          </cell>
          <cell r="K17">
            <v>13310031.4</v>
          </cell>
          <cell r="L17">
            <v>14243</v>
          </cell>
          <cell r="M17">
            <v>771150731.1</v>
          </cell>
          <cell r="N17">
            <v>74467284</v>
          </cell>
          <cell r="O17">
            <v>0</v>
          </cell>
          <cell r="P17">
            <v>0</v>
          </cell>
          <cell r="Q17">
            <v>2831747</v>
          </cell>
          <cell r="R17">
            <v>273914404.5</v>
          </cell>
        </row>
        <row r="18">
          <cell r="B18" t="str">
            <v>Bắc Kạn</v>
          </cell>
          <cell r="C18">
            <v>77612182</v>
          </cell>
          <cell r="F18">
            <v>968100</v>
          </cell>
          <cell r="G18">
            <v>2468558</v>
          </cell>
          <cell r="H18">
            <v>76644081</v>
          </cell>
          <cell r="I18">
            <v>63268464</v>
          </cell>
          <cell r="J18">
            <v>5291874</v>
          </cell>
          <cell r="K18">
            <v>7720080</v>
          </cell>
          <cell r="L18">
            <v>6547</v>
          </cell>
          <cell r="M18">
            <v>49204038</v>
          </cell>
          <cell r="N18">
            <v>1036925</v>
          </cell>
          <cell r="O18">
            <v>0</v>
          </cell>
          <cell r="P18">
            <v>0</v>
          </cell>
          <cell r="Q18">
            <v>9000</v>
          </cell>
          <cell r="R18">
            <v>13375617</v>
          </cell>
        </row>
        <row r="19">
          <cell r="B19" t="str">
            <v>Bắc Ninh</v>
          </cell>
          <cell r="C19">
            <v>1204555358.602</v>
          </cell>
          <cell r="F19">
            <v>17008570.333</v>
          </cell>
          <cell r="G19">
            <v>0</v>
          </cell>
          <cell r="H19">
            <v>1187546788.269</v>
          </cell>
          <cell r="I19">
            <v>1040991895.269</v>
          </cell>
          <cell r="J19">
            <v>36941380.392</v>
          </cell>
          <cell r="K19">
            <v>24082777</v>
          </cell>
          <cell r="L19">
            <v>0</v>
          </cell>
          <cell r="M19">
            <v>950545238.877</v>
          </cell>
          <cell r="N19">
            <v>16867079</v>
          </cell>
          <cell r="O19">
            <v>6691544</v>
          </cell>
          <cell r="P19">
            <v>0</v>
          </cell>
          <cell r="Q19">
            <v>5863876</v>
          </cell>
          <cell r="R19">
            <v>146554893</v>
          </cell>
        </row>
        <row r="20">
          <cell r="B20" t="str">
            <v>Bến Tre</v>
          </cell>
          <cell r="C20">
            <v>677546821.74</v>
          </cell>
          <cell r="F20">
            <v>11671509.402</v>
          </cell>
          <cell r="G20">
            <v>2051831.4</v>
          </cell>
          <cell r="H20">
            <v>665875312.338</v>
          </cell>
          <cell r="I20">
            <v>522595980.584</v>
          </cell>
          <cell r="J20">
            <v>56265819.26</v>
          </cell>
          <cell r="K20">
            <v>11808142.545</v>
          </cell>
          <cell r="L20">
            <v>0</v>
          </cell>
          <cell r="M20">
            <v>440456999.92499995</v>
          </cell>
          <cell r="N20">
            <v>11216948.68</v>
          </cell>
          <cell r="O20">
            <v>39729.87</v>
          </cell>
          <cell r="P20">
            <v>253000</v>
          </cell>
          <cell r="Q20">
            <v>2555340.304</v>
          </cell>
          <cell r="R20">
            <v>143279331.754</v>
          </cell>
        </row>
        <row r="21">
          <cell r="B21" t="str">
            <v>Bình Dương</v>
          </cell>
          <cell r="C21">
            <v>4400651569</v>
          </cell>
          <cell r="F21">
            <v>7306234</v>
          </cell>
          <cell r="G21">
            <v>153792376</v>
          </cell>
          <cell r="H21">
            <v>4393345335</v>
          </cell>
          <cell r="I21">
            <v>3775195955</v>
          </cell>
          <cell r="J21">
            <v>527654319</v>
          </cell>
          <cell r="K21">
            <v>64230706</v>
          </cell>
          <cell r="L21">
            <v>0</v>
          </cell>
          <cell r="M21">
            <v>2911815897</v>
          </cell>
          <cell r="N21">
            <v>184434349</v>
          </cell>
          <cell r="O21">
            <v>21740480</v>
          </cell>
          <cell r="P21">
            <v>0</v>
          </cell>
          <cell r="Q21">
            <v>65320204</v>
          </cell>
          <cell r="R21">
            <v>618149380</v>
          </cell>
        </row>
        <row r="22">
          <cell r="B22" t="str">
            <v>Bình Định</v>
          </cell>
          <cell r="C22">
            <v>1034373572</v>
          </cell>
          <cell r="F22">
            <v>2130199</v>
          </cell>
          <cell r="G22">
            <v>1770383</v>
          </cell>
          <cell r="H22">
            <v>1032243373</v>
          </cell>
          <cell r="I22">
            <v>578405495</v>
          </cell>
          <cell r="J22">
            <v>52637744</v>
          </cell>
          <cell r="K22">
            <v>7465559</v>
          </cell>
          <cell r="L22">
            <v>0</v>
          </cell>
          <cell r="M22">
            <v>480685493</v>
          </cell>
          <cell r="N22">
            <v>6453061</v>
          </cell>
          <cell r="O22">
            <v>59385</v>
          </cell>
          <cell r="P22">
            <v>0</v>
          </cell>
          <cell r="Q22">
            <v>31104253</v>
          </cell>
          <cell r="R22">
            <v>453837878</v>
          </cell>
        </row>
        <row r="23">
          <cell r="B23" t="str">
            <v>Bình Phước</v>
          </cell>
          <cell r="C23">
            <v>1127862910.6</v>
          </cell>
          <cell r="F23">
            <v>10885886</v>
          </cell>
          <cell r="G23">
            <v>82400</v>
          </cell>
          <cell r="H23">
            <v>1116977024.6</v>
          </cell>
          <cell r="I23">
            <v>834538924.6</v>
          </cell>
          <cell r="J23">
            <v>52475048.176</v>
          </cell>
          <cell r="K23">
            <v>24955410</v>
          </cell>
          <cell r="L23">
            <v>0</v>
          </cell>
          <cell r="M23">
            <v>612801381.424</v>
          </cell>
          <cell r="N23">
            <v>69624510</v>
          </cell>
          <cell r="O23">
            <v>4270265</v>
          </cell>
          <cell r="P23">
            <v>0</v>
          </cell>
          <cell r="Q23">
            <v>70412310</v>
          </cell>
          <cell r="R23">
            <v>282438100</v>
          </cell>
        </row>
        <row r="24">
          <cell r="B24" t="str">
            <v>Bình Thuận</v>
          </cell>
          <cell r="C24">
            <v>1287962495</v>
          </cell>
          <cell r="F24">
            <v>5523896</v>
          </cell>
          <cell r="G24">
            <v>7065161</v>
          </cell>
          <cell r="H24">
            <v>1282438599</v>
          </cell>
          <cell r="I24">
            <v>876454378</v>
          </cell>
          <cell r="J24">
            <v>52715026</v>
          </cell>
          <cell r="K24">
            <v>13147635</v>
          </cell>
          <cell r="L24">
            <v>0</v>
          </cell>
          <cell r="M24">
            <v>751767218</v>
          </cell>
          <cell r="N24">
            <v>18526763</v>
          </cell>
          <cell r="O24">
            <v>12154315</v>
          </cell>
          <cell r="P24">
            <v>2668785</v>
          </cell>
          <cell r="Q24">
            <v>25474636</v>
          </cell>
          <cell r="R24">
            <v>405984221</v>
          </cell>
        </row>
        <row r="25">
          <cell r="B25" t="str">
            <v>BR-V Tàu</v>
          </cell>
          <cell r="C25">
            <v>2429027134.022</v>
          </cell>
          <cell r="F25">
            <v>46654839.975999996</v>
          </cell>
          <cell r="G25">
            <v>134486007.582</v>
          </cell>
          <cell r="H25">
            <v>2382372294.0460005</v>
          </cell>
          <cell r="I25">
            <v>1797590872.262</v>
          </cell>
          <cell r="J25">
            <v>158134872.70999998</v>
          </cell>
          <cell r="K25">
            <v>59728933.761</v>
          </cell>
          <cell r="L25">
            <v>0</v>
          </cell>
          <cell r="M25">
            <v>1506466350.681</v>
          </cell>
          <cell r="N25">
            <v>57405297.379</v>
          </cell>
          <cell r="O25">
            <v>4340429</v>
          </cell>
          <cell r="P25">
            <v>0</v>
          </cell>
          <cell r="Q25">
            <v>11514988.731</v>
          </cell>
          <cell r="R25">
            <v>584781421.7839999</v>
          </cell>
        </row>
        <row r="26">
          <cell r="B26" t="str">
            <v>Cà Mau</v>
          </cell>
          <cell r="C26">
            <v>825882898</v>
          </cell>
          <cell r="F26">
            <v>23661157</v>
          </cell>
          <cell r="G26">
            <v>304769</v>
          </cell>
          <cell r="H26">
            <v>802221741</v>
          </cell>
          <cell r="I26">
            <v>495904310</v>
          </cell>
          <cell r="J26">
            <v>64673539</v>
          </cell>
          <cell r="K26">
            <v>8684230</v>
          </cell>
          <cell r="L26">
            <v>0</v>
          </cell>
          <cell r="M26">
            <v>356004651</v>
          </cell>
          <cell r="N26">
            <v>11510434</v>
          </cell>
          <cell r="O26">
            <v>53535494</v>
          </cell>
          <cell r="P26">
            <v>0</v>
          </cell>
          <cell r="Q26">
            <v>1495962</v>
          </cell>
          <cell r="R26">
            <v>306317431</v>
          </cell>
        </row>
        <row r="27">
          <cell r="B27" t="str">
            <v>Cao Bằng</v>
          </cell>
          <cell r="C27">
            <v>43544941</v>
          </cell>
          <cell r="F27">
            <v>276361</v>
          </cell>
          <cell r="G27">
            <v>3129663</v>
          </cell>
          <cell r="H27">
            <v>43268580</v>
          </cell>
          <cell r="I27">
            <v>22821255</v>
          </cell>
          <cell r="J27">
            <v>4053300</v>
          </cell>
          <cell r="K27">
            <v>254500</v>
          </cell>
          <cell r="L27">
            <v>3600</v>
          </cell>
          <cell r="M27">
            <v>17716691</v>
          </cell>
          <cell r="N27">
            <v>24000</v>
          </cell>
          <cell r="O27">
            <v>151773</v>
          </cell>
          <cell r="P27">
            <v>0</v>
          </cell>
          <cell r="Q27">
            <v>617391</v>
          </cell>
          <cell r="R27">
            <v>20447325</v>
          </cell>
        </row>
        <row r="28">
          <cell r="B28" t="str">
            <v>Cần Thơ</v>
          </cell>
          <cell r="C28">
            <v>2474089216</v>
          </cell>
          <cell r="F28">
            <v>67760680</v>
          </cell>
          <cell r="G28">
            <v>133737355</v>
          </cell>
          <cell r="H28">
            <v>2406328536</v>
          </cell>
          <cell r="I28">
            <v>1935134142</v>
          </cell>
          <cell r="J28">
            <v>250277860</v>
          </cell>
          <cell r="K28">
            <v>19736277</v>
          </cell>
          <cell r="L28">
            <v>0</v>
          </cell>
          <cell r="M28">
            <v>1534385052</v>
          </cell>
          <cell r="N28">
            <v>62777999</v>
          </cell>
          <cell r="O28">
            <v>24750892</v>
          </cell>
          <cell r="P28">
            <v>37508</v>
          </cell>
          <cell r="Q28">
            <v>43168554</v>
          </cell>
          <cell r="R28">
            <v>471194394</v>
          </cell>
        </row>
        <row r="29">
          <cell r="B29" t="str">
            <v>Đà Nẵng</v>
          </cell>
          <cell r="C29">
            <v>2107918391</v>
          </cell>
          <cell r="F29">
            <v>24113448</v>
          </cell>
          <cell r="G29">
            <v>64114578</v>
          </cell>
          <cell r="H29">
            <v>2083804943</v>
          </cell>
          <cell r="I29">
            <v>1780411311</v>
          </cell>
          <cell r="J29">
            <v>153721062</v>
          </cell>
          <cell r="K29">
            <v>49120835</v>
          </cell>
          <cell r="L29">
            <v>27723</v>
          </cell>
          <cell r="M29">
            <v>1541899621</v>
          </cell>
          <cell r="N29">
            <v>21222228</v>
          </cell>
          <cell r="O29">
            <v>7073947</v>
          </cell>
          <cell r="P29">
            <v>0</v>
          </cell>
          <cell r="Q29">
            <v>7345895</v>
          </cell>
          <cell r="R29">
            <v>303393632</v>
          </cell>
        </row>
        <row r="30">
          <cell r="B30" t="str">
            <v>Đắk Lắc</v>
          </cell>
          <cell r="C30">
            <v>1260614658</v>
          </cell>
          <cell r="F30">
            <v>13406289</v>
          </cell>
          <cell r="G30">
            <v>27032605</v>
          </cell>
          <cell r="H30">
            <v>1247208369</v>
          </cell>
          <cell r="I30">
            <v>1040454167</v>
          </cell>
          <cell r="J30">
            <v>125893874</v>
          </cell>
          <cell r="K30">
            <v>43454878</v>
          </cell>
          <cell r="L30">
            <v>132002</v>
          </cell>
          <cell r="M30">
            <v>783985042</v>
          </cell>
          <cell r="N30">
            <v>50313922</v>
          </cell>
          <cell r="O30">
            <v>14219098</v>
          </cell>
          <cell r="P30">
            <v>0</v>
          </cell>
          <cell r="Q30">
            <v>22455351</v>
          </cell>
          <cell r="R30">
            <v>206754202</v>
          </cell>
        </row>
        <row r="31">
          <cell r="B31" t="str">
            <v>Đắk Nông</v>
          </cell>
          <cell r="C31">
            <v>687902200</v>
          </cell>
          <cell r="F31">
            <v>642388</v>
          </cell>
          <cell r="G31">
            <v>22910887</v>
          </cell>
          <cell r="H31">
            <v>687259812</v>
          </cell>
          <cell r="I31">
            <v>512359034</v>
          </cell>
          <cell r="J31">
            <v>24930966</v>
          </cell>
          <cell r="K31">
            <v>3467101</v>
          </cell>
          <cell r="L31">
            <v>5000</v>
          </cell>
          <cell r="M31">
            <v>469617634</v>
          </cell>
          <cell r="N31">
            <v>13661933</v>
          </cell>
          <cell r="O31">
            <v>31400</v>
          </cell>
          <cell r="P31">
            <v>0</v>
          </cell>
          <cell r="Q31">
            <v>645000</v>
          </cell>
          <cell r="R31">
            <v>174900778</v>
          </cell>
        </row>
        <row r="32">
          <cell r="B32" t="str">
            <v>Điện Biên</v>
          </cell>
          <cell r="C32">
            <v>96168914.164</v>
          </cell>
          <cell r="F32">
            <v>3777933</v>
          </cell>
          <cell r="G32">
            <v>0</v>
          </cell>
          <cell r="H32">
            <v>92390981.164</v>
          </cell>
          <cell r="I32">
            <v>80963203.45199999</v>
          </cell>
          <cell r="J32">
            <v>33853808.212</v>
          </cell>
          <cell r="K32">
            <v>588103</v>
          </cell>
          <cell r="L32">
            <v>30667</v>
          </cell>
          <cell r="M32">
            <v>41934200.24</v>
          </cell>
          <cell r="N32">
            <v>2897043</v>
          </cell>
          <cell r="O32">
            <v>0</v>
          </cell>
          <cell r="P32">
            <v>0</v>
          </cell>
          <cell r="Q32">
            <v>1659382</v>
          </cell>
          <cell r="R32">
            <v>11427777.712</v>
          </cell>
        </row>
        <row r="33">
          <cell r="B33" t="str">
            <v>Đồng Nai</v>
          </cell>
          <cell r="C33">
            <v>3443413365</v>
          </cell>
          <cell r="F33">
            <v>159730431</v>
          </cell>
          <cell r="G33">
            <v>54063429</v>
          </cell>
          <cell r="H33">
            <v>3283682934</v>
          </cell>
          <cell r="I33">
            <v>2338808765</v>
          </cell>
          <cell r="J33">
            <v>220132369</v>
          </cell>
          <cell r="K33">
            <v>112480446</v>
          </cell>
          <cell r="L33">
            <v>0</v>
          </cell>
          <cell r="M33">
            <v>1887182897</v>
          </cell>
          <cell r="N33">
            <v>100004277</v>
          </cell>
          <cell r="O33">
            <v>12134067</v>
          </cell>
          <cell r="P33">
            <v>687000</v>
          </cell>
          <cell r="Q33">
            <v>6187709</v>
          </cell>
          <cell r="R33">
            <v>944874169</v>
          </cell>
        </row>
        <row r="34">
          <cell r="B34" t="str">
            <v>Đồng Tháp</v>
          </cell>
          <cell r="C34">
            <v>1274899392</v>
          </cell>
          <cell r="F34">
            <v>28956795</v>
          </cell>
          <cell r="G34">
            <v>0</v>
          </cell>
          <cell r="H34">
            <v>1245942597</v>
          </cell>
          <cell r="I34">
            <v>806633258</v>
          </cell>
          <cell r="J34">
            <v>111549435</v>
          </cell>
          <cell r="K34">
            <v>11279794</v>
          </cell>
          <cell r="L34">
            <v>73039</v>
          </cell>
          <cell r="M34">
            <v>663189612</v>
          </cell>
          <cell r="N34">
            <v>14771433</v>
          </cell>
          <cell r="O34">
            <v>1595114</v>
          </cell>
          <cell r="P34">
            <v>0</v>
          </cell>
          <cell r="Q34">
            <v>4174831</v>
          </cell>
          <cell r="R34">
            <v>439309339</v>
          </cell>
        </row>
        <row r="35">
          <cell r="B35" t="str">
            <v>Gia Lai</v>
          </cell>
          <cell r="C35">
            <v>954710390.5170001</v>
          </cell>
          <cell r="F35">
            <v>6109328.34</v>
          </cell>
          <cell r="G35">
            <v>61898818</v>
          </cell>
          <cell r="H35">
            <v>948601062.175</v>
          </cell>
          <cell r="I35">
            <v>713108213.575</v>
          </cell>
          <cell r="J35">
            <v>42754040.734</v>
          </cell>
          <cell r="K35">
            <v>32802738.2</v>
          </cell>
          <cell r="L35">
            <v>10250</v>
          </cell>
          <cell r="M35">
            <v>568589326.68</v>
          </cell>
          <cell r="N35">
            <v>52853298.960999995</v>
          </cell>
          <cell r="O35">
            <v>13832520</v>
          </cell>
          <cell r="P35">
            <v>0</v>
          </cell>
          <cell r="Q35">
            <v>2266039</v>
          </cell>
          <cell r="R35">
            <v>235492848.6</v>
          </cell>
        </row>
        <row r="36">
          <cell r="B36" t="str">
            <v>Hà Giang</v>
          </cell>
          <cell r="C36">
            <v>63019044</v>
          </cell>
          <cell r="F36">
            <v>64191</v>
          </cell>
          <cell r="G36">
            <v>10200</v>
          </cell>
          <cell r="H36">
            <v>62954853</v>
          </cell>
          <cell r="I36">
            <v>19521487</v>
          </cell>
          <cell r="J36">
            <v>3245590</v>
          </cell>
          <cell r="K36">
            <v>114803</v>
          </cell>
          <cell r="L36">
            <v>12545</v>
          </cell>
          <cell r="M36">
            <v>14670123</v>
          </cell>
          <cell r="N36">
            <v>1444326</v>
          </cell>
          <cell r="O36">
            <v>0</v>
          </cell>
          <cell r="P36">
            <v>0</v>
          </cell>
          <cell r="Q36">
            <v>34100</v>
          </cell>
          <cell r="R36">
            <v>43433366</v>
          </cell>
        </row>
        <row r="37">
          <cell r="B37" t="str">
            <v>Hà Nam</v>
          </cell>
          <cell r="C37">
            <v>143451326</v>
          </cell>
          <cell r="F37">
            <v>194230</v>
          </cell>
          <cell r="G37">
            <v>0</v>
          </cell>
          <cell r="H37">
            <v>143257096</v>
          </cell>
          <cell r="I37">
            <v>123848034</v>
          </cell>
          <cell r="J37">
            <v>14325225</v>
          </cell>
          <cell r="K37">
            <v>1055711</v>
          </cell>
          <cell r="L37">
            <v>0</v>
          </cell>
          <cell r="M37">
            <v>65270971</v>
          </cell>
          <cell r="N37">
            <v>2430</v>
          </cell>
          <cell r="O37">
            <v>41974324</v>
          </cell>
          <cell r="P37">
            <v>0</v>
          </cell>
          <cell r="Q37">
            <v>1219373</v>
          </cell>
          <cell r="R37">
            <v>19409062</v>
          </cell>
        </row>
        <row r="38">
          <cell r="B38" t="str">
            <v>Hà Nội</v>
          </cell>
          <cell r="C38">
            <v>15312143970.785</v>
          </cell>
          <cell r="F38">
            <v>486354984</v>
          </cell>
          <cell r="G38">
            <v>0</v>
          </cell>
          <cell r="H38">
            <v>14825788986.785</v>
          </cell>
          <cell r="I38">
            <v>11635592040.625</v>
          </cell>
          <cell r="J38">
            <v>528519784</v>
          </cell>
          <cell r="K38">
            <v>268197846.03100002</v>
          </cell>
          <cell r="L38">
            <v>632180</v>
          </cell>
          <cell r="M38">
            <v>10264819135.594</v>
          </cell>
          <cell r="N38">
            <v>224008504</v>
          </cell>
          <cell r="O38">
            <v>239712700</v>
          </cell>
          <cell r="P38">
            <v>0</v>
          </cell>
          <cell r="Q38">
            <v>109701891</v>
          </cell>
          <cell r="R38">
            <v>3190196946.16</v>
          </cell>
        </row>
        <row r="39">
          <cell r="B39" t="str">
            <v>Hà Tĩnh</v>
          </cell>
          <cell r="C39">
            <v>443841651</v>
          </cell>
          <cell r="F39">
            <v>565995</v>
          </cell>
          <cell r="G39">
            <v>0</v>
          </cell>
          <cell r="H39">
            <v>443275656</v>
          </cell>
          <cell r="I39">
            <v>262056151</v>
          </cell>
          <cell r="J39">
            <v>29743889</v>
          </cell>
          <cell r="K39">
            <v>733569</v>
          </cell>
          <cell r="L39">
            <v>33560</v>
          </cell>
          <cell r="M39">
            <v>228107366</v>
          </cell>
          <cell r="N39">
            <v>3315101</v>
          </cell>
          <cell r="O39">
            <v>49165</v>
          </cell>
          <cell r="P39">
            <v>0</v>
          </cell>
          <cell r="Q39">
            <v>73501</v>
          </cell>
          <cell r="R39">
            <v>181219505</v>
          </cell>
        </row>
        <row r="40">
          <cell r="B40" t="str">
            <v>Hải Dương</v>
          </cell>
          <cell r="C40">
            <v>550588905</v>
          </cell>
          <cell r="F40">
            <v>11763306</v>
          </cell>
          <cell r="G40">
            <v>0</v>
          </cell>
          <cell r="H40">
            <v>538825599</v>
          </cell>
          <cell r="I40">
            <v>473071517</v>
          </cell>
          <cell r="J40">
            <v>18556759</v>
          </cell>
          <cell r="K40">
            <v>41221767</v>
          </cell>
          <cell r="L40">
            <v>36666</v>
          </cell>
          <cell r="M40">
            <v>336771059</v>
          </cell>
          <cell r="N40">
            <v>6661988</v>
          </cell>
          <cell r="O40">
            <v>54870732</v>
          </cell>
          <cell r="P40">
            <v>0</v>
          </cell>
          <cell r="Q40">
            <v>14952546</v>
          </cell>
          <cell r="R40">
            <v>65754082</v>
          </cell>
        </row>
        <row r="41">
          <cell r="B41" t="str">
            <v>Hải Phòng</v>
          </cell>
          <cell r="C41">
            <v>4004196518</v>
          </cell>
          <cell r="F41">
            <v>16070106</v>
          </cell>
          <cell r="G41">
            <v>20966541</v>
          </cell>
          <cell r="H41">
            <v>3988126412</v>
          </cell>
          <cell r="I41">
            <v>2511514651</v>
          </cell>
          <cell r="J41">
            <v>167250606</v>
          </cell>
          <cell r="K41">
            <v>117477699</v>
          </cell>
          <cell r="L41">
            <v>34448</v>
          </cell>
          <cell r="M41">
            <v>2148569182</v>
          </cell>
          <cell r="N41">
            <v>20841245</v>
          </cell>
          <cell r="O41">
            <v>41985470</v>
          </cell>
          <cell r="P41">
            <v>0</v>
          </cell>
          <cell r="Q41">
            <v>15356001</v>
          </cell>
          <cell r="R41">
            <v>1476611761</v>
          </cell>
        </row>
        <row r="42">
          <cell r="B42" t="str">
            <v>Hậu Giang</v>
          </cell>
          <cell r="C42">
            <v>619871065</v>
          </cell>
          <cell r="F42">
            <v>1895531</v>
          </cell>
          <cell r="G42">
            <v>0</v>
          </cell>
          <cell r="H42">
            <v>617975534</v>
          </cell>
          <cell r="I42">
            <v>370071583</v>
          </cell>
          <cell r="J42">
            <v>21326700</v>
          </cell>
          <cell r="K42">
            <v>6865497</v>
          </cell>
          <cell r="L42">
            <v>0</v>
          </cell>
          <cell r="M42">
            <v>333815613</v>
          </cell>
          <cell r="N42">
            <v>4752478</v>
          </cell>
          <cell r="O42">
            <v>265485</v>
          </cell>
          <cell r="P42">
            <v>652000</v>
          </cell>
          <cell r="Q42">
            <v>2393810</v>
          </cell>
          <cell r="R42">
            <v>247903951</v>
          </cell>
        </row>
        <row r="43">
          <cell r="B43" t="str">
            <v>Hòa Bình</v>
          </cell>
          <cell r="C43">
            <v>189140451.212</v>
          </cell>
          <cell r="F43">
            <v>26799369</v>
          </cell>
          <cell r="G43">
            <v>0</v>
          </cell>
          <cell r="H43">
            <v>162341081.771</v>
          </cell>
          <cell r="I43">
            <v>131528064</v>
          </cell>
          <cell r="J43">
            <v>5771235</v>
          </cell>
          <cell r="K43">
            <v>711794</v>
          </cell>
          <cell r="L43">
            <v>3000</v>
          </cell>
          <cell r="M43">
            <v>118684301</v>
          </cell>
          <cell r="N43">
            <v>1320697</v>
          </cell>
          <cell r="O43">
            <v>150141</v>
          </cell>
          <cell r="P43">
            <v>0</v>
          </cell>
          <cell r="Q43">
            <v>4886896</v>
          </cell>
          <cell r="R43">
            <v>30813017.770999998</v>
          </cell>
        </row>
        <row r="44">
          <cell r="B44" t="str">
            <v>Hồ Chí Minh</v>
          </cell>
          <cell r="C44">
            <v>55414239862.353004</v>
          </cell>
          <cell r="F44">
            <v>424979789.373</v>
          </cell>
          <cell r="G44">
            <v>520643</v>
          </cell>
          <cell r="H44">
            <v>54989260073.31601</v>
          </cell>
          <cell r="I44">
            <v>33870586840.98501</v>
          </cell>
          <cell r="J44">
            <v>1980215657.481</v>
          </cell>
          <cell r="K44">
            <v>6182020075.721</v>
          </cell>
          <cell r="L44">
            <v>160588</v>
          </cell>
          <cell r="M44">
            <v>22773426846.826004</v>
          </cell>
          <cell r="N44">
            <v>1586791399.001</v>
          </cell>
          <cell r="O44">
            <v>530657128.245</v>
          </cell>
          <cell r="P44">
            <v>34487745</v>
          </cell>
          <cell r="Q44">
            <v>782827400.711</v>
          </cell>
          <cell r="R44">
            <v>21118673232.331</v>
          </cell>
        </row>
        <row r="45">
          <cell r="B45" t="str">
            <v>Hưng Yên</v>
          </cell>
          <cell r="C45">
            <v>471377041.28099996</v>
          </cell>
          <cell r="F45">
            <v>9245605</v>
          </cell>
          <cell r="G45">
            <v>32516447</v>
          </cell>
          <cell r="H45">
            <v>462131435.788</v>
          </cell>
          <cell r="I45">
            <v>368785644.07</v>
          </cell>
          <cell r="J45">
            <v>32571038.869999997</v>
          </cell>
          <cell r="K45">
            <v>11309507.589</v>
          </cell>
          <cell r="L45">
            <v>0</v>
          </cell>
          <cell r="M45">
            <v>272932240.84499997</v>
          </cell>
          <cell r="N45">
            <v>4524373</v>
          </cell>
          <cell r="O45">
            <v>1027742</v>
          </cell>
          <cell r="P45">
            <v>0</v>
          </cell>
          <cell r="Q45">
            <v>46420741.765999995</v>
          </cell>
          <cell r="R45">
            <v>93345791.71800001</v>
          </cell>
        </row>
        <row r="46">
          <cell r="B46" t="str">
            <v>Kiên Giang</v>
          </cell>
          <cell r="C46">
            <v>1488741022</v>
          </cell>
          <cell r="F46">
            <v>78895832</v>
          </cell>
          <cell r="G46">
            <v>0</v>
          </cell>
          <cell r="H46">
            <v>1409845190</v>
          </cell>
          <cell r="I46">
            <v>1137386993</v>
          </cell>
          <cell r="J46">
            <v>151142468</v>
          </cell>
          <cell r="K46">
            <v>25769648</v>
          </cell>
          <cell r="L46">
            <v>20153</v>
          </cell>
          <cell r="M46">
            <v>896308357</v>
          </cell>
          <cell r="N46">
            <v>44245161</v>
          </cell>
          <cell r="O46">
            <v>15332183</v>
          </cell>
          <cell r="P46">
            <v>0</v>
          </cell>
          <cell r="Q46">
            <v>4569023</v>
          </cell>
          <cell r="R46">
            <v>272458197</v>
          </cell>
        </row>
        <row r="47">
          <cell r="B47" t="str">
            <v>Kon Tum</v>
          </cell>
          <cell r="C47">
            <v>652191557.2120001</v>
          </cell>
          <cell r="F47">
            <v>935480.345</v>
          </cell>
          <cell r="G47">
            <v>115369723.72299999</v>
          </cell>
          <cell r="H47">
            <v>651256076.867</v>
          </cell>
          <cell r="I47">
            <v>309431521.10899997</v>
          </cell>
          <cell r="J47">
            <v>18012273.728</v>
          </cell>
          <cell r="K47">
            <v>3855658.4810000006</v>
          </cell>
          <cell r="L47">
            <v>17689.34</v>
          </cell>
          <cell r="M47">
            <v>268982202.98899996</v>
          </cell>
          <cell r="N47">
            <v>18563696.571000002</v>
          </cell>
          <cell r="O47">
            <v>0</v>
          </cell>
          <cell r="P47">
            <v>0</v>
          </cell>
          <cell r="Q47">
            <v>0</v>
          </cell>
          <cell r="R47">
            <v>341824555.758</v>
          </cell>
        </row>
        <row r="48">
          <cell r="B48" t="str">
            <v>Khánh Hòa</v>
          </cell>
          <cell r="C48">
            <v>1385079673.377</v>
          </cell>
          <cell r="F48">
            <v>16509609.157</v>
          </cell>
          <cell r="G48">
            <v>386590</v>
          </cell>
          <cell r="H48">
            <v>1368570064.22</v>
          </cell>
          <cell r="I48">
            <v>1005632839.9219999</v>
          </cell>
          <cell r="J48">
            <v>63697957.147999994</v>
          </cell>
          <cell r="K48">
            <v>12143890.84</v>
          </cell>
          <cell r="L48">
            <v>0</v>
          </cell>
          <cell r="M48">
            <v>908815146.0939999</v>
          </cell>
          <cell r="N48">
            <v>16134010.137</v>
          </cell>
          <cell r="O48">
            <v>3260506.3660000004</v>
          </cell>
          <cell r="P48">
            <v>0</v>
          </cell>
          <cell r="Q48">
            <v>1581329.337</v>
          </cell>
          <cell r="R48">
            <v>362937224.29800004</v>
          </cell>
        </row>
        <row r="49">
          <cell r="B49" t="str">
            <v>Lai Châu</v>
          </cell>
          <cell r="C49">
            <v>16694263</v>
          </cell>
          <cell r="F49">
            <v>391210</v>
          </cell>
          <cell r="G49">
            <v>0</v>
          </cell>
          <cell r="H49">
            <v>16303053</v>
          </cell>
          <cell r="I49">
            <v>10231853</v>
          </cell>
          <cell r="J49">
            <v>1622897</v>
          </cell>
          <cell r="K49">
            <v>325678</v>
          </cell>
          <cell r="L49">
            <v>4835</v>
          </cell>
          <cell r="M49">
            <v>8170928</v>
          </cell>
          <cell r="N49">
            <v>27750</v>
          </cell>
          <cell r="O49">
            <v>0</v>
          </cell>
          <cell r="P49">
            <v>0</v>
          </cell>
          <cell r="Q49">
            <v>79765</v>
          </cell>
          <cell r="R49">
            <v>6071200</v>
          </cell>
        </row>
        <row r="50">
          <cell r="B50" t="str">
            <v>Lạng Sơn</v>
          </cell>
          <cell r="C50">
            <v>88194229</v>
          </cell>
          <cell r="F50">
            <v>2444877</v>
          </cell>
          <cell r="G50">
            <v>0</v>
          </cell>
          <cell r="H50">
            <v>85749352</v>
          </cell>
          <cell r="I50">
            <v>40274640</v>
          </cell>
          <cell r="J50">
            <v>10104896</v>
          </cell>
          <cell r="K50">
            <v>173059</v>
          </cell>
          <cell r="L50">
            <v>57390</v>
          </cell>
          <cell r="M50">
            <v>29814727</v>
          </cell>
          <cell r="N50">
            <v>107764</v>
          </cell>
          <cell r="O50">
            <v>16804</v>
          </cell>
          <cell r="P50">
            <v>0</v>
          </cell>
          <cell r="Q50">
            <v>0</v>
          </cell>
          <cell r="R50">
            <v>45474712</v>
          </cell>
        </row>
        <row r="51">
          <cell r="B51" t="str">
            <v>Lào Cai</v>
          </cell>
          <cell r="C51">
            <v>98673236</v>
          </cell>
          <cell r="F51">
            <v>366206</v>
          </cell>
          <cell r="G51">
            <v>21524646</v>
          </cell>
          <cell r="H51">
            <v>98307030</v>
          </cell>
          <cell r="I51">
            <v>75906700</v>
          </cell>
          <cell r="J51">
            <v>11078888</v>
          </cell>
          <cell r="K51">
            <v>11992532</v>
          </cell>
          <cell r="L51">
            <v>37320</v>
          </cell>
          <cell r="M51">
            <v>45135422</v>
          </cell>
          <cell r="N51">
            <v>7512298</v>
          </cell>
          <cell r="O51">
            <v>0</v>
          </cell>
          <cell r="P51">
            <v>0</v>
          </cell>
          <cell r="Q51">
            <v>150240</v>
          </cell>
          <cell r="R51">
            <v>22400330</v>
          </cell>
        </row>
        <row r="52">
          <cell r="B52" t="str">
            <v>Lâm Đồng</v>
          </cell>
          <cell r="C52">
            <v>2328766986</v>
          </cell>
          <cell r="F52">
            <v>4860910</v>
          </cell>
          <cell r="G52">
            <v>0</v>
          </cell>
          <cell r="H52">
            <v>2323906076</v>
          </cell>
          <cell r="I52">
            <v>905016626</v>
          </cell>
          <cell r="J52">
            <v>101486575</v>
          </cell>
          <cell r="K52">
            <v>69966792</v>
          </cell>
          <cell r="L52">
            <v>47915</v>
          </cell>
          <cell r="M52">
            <v>714627995</v>
          </cell>
          <cell r="N52">
            <v>10767353</v>
          </cell>
          <cell r="O52">
            <v>1147679</v>
          </cell>
          <cell r="P52">
            <v>2000409</v>
          </cell>
          <cell r="Q52">
            <v>4971908</v>
          </cell>
          <cell r="R52">
            <v>1418889450</v>
          </cell>
        </row>
        <row r="53">
          <cell r="B53" t="str">
            <v>Long An</v>
          </cell>
          <cell r="C53">
            <v>3691573519</v>
          </cell>
          <cell r="F53">
            <v>122717750</v>
          </cell>
          <cell r="G53">
            <v>12958631</v>
          </cell>
          <cell r="H53">
            <v>3568855769</v>
          </cell>
          <cell r="I53">
            <v>2466618867</v>
          </cell>
          <cell r="J53">
            <v>226824482</v>
          </cell>
          <cell r="K53">
            <v>28509103</v>
          </cell>
          <cell r="L53">
            <v>0</v>
          </cell>
          <cell r="M53">
            <v>2119351688</v>
          </cell>
          <cell r="N53">
            <v>66430609</v>
          </cell>
          <cell r="O53">
            <v>11983502</v>
          </cell>
          <cell r="P53">
            <v>0</v>
          </cell>
          <cell r="Q53">
            <v>13519483</v>
          </cell>
          <cell r="R53">
            <v>1102236902</v>
          </cell>
        </row>
        <row r="54">
          <cell r="B54" t="str">
            <v>Nam Định</v>
          </cell>
          <cell r="C54">
            <v>323743918</v>
          </cell>
          <cell r="F54">
            <v>5029097</v>
          </cell>
          <cell r="G54">
            <v>0</v>
          </cell>
          <cell r="H54">
            <v>318714821</v>
          </cell>
          <cell r="I54">
            <v>138478775</v>
          </cell>
          <cell r="J54">
            <v>14399187</v>
          </cell>
          <cell r="K54">
            <v>51117033</v>
          </cell>
          <cell r="L54">
            <v>102972</v>
          </cell>
          <cell r="M54">
            <v>63117468</v>
          </cell>
          <cell r="N54">
            <v>3862689</v>
          </cell>
          <cell r="O54">
            <v>111790</v>
          </cell>
          <cell r="P54">
            <v>0</v>
          </cell>
          <cell r="Q54">
            <v>5767636</v>
          </cell>
          <cell r="R54">
            <v>180236046</v>
          </cell>
        </row>
        <row r="55">
          <cell r="B55" t="str">
            <v>Ninh Bình</v>
          </cell>
          <cell r="C55">
            <v>481837276.997</v>
          </cell>
          <cell r="F55">
            <v>17114565</v>
          </cell>
          <cell r="G55">
            <v>44158840</v>
          </cell>
          <cell r="H55">
            <v>464722712.01900005</v>
          </cell>
          <cell r="I55">
            <v>432945376.748</v>
          </cell>
          <cell r="J55">
            <v>16935851</v>
          </cell>
          <cell r="K55">
            <v>7614351</v>
          </cell>
          <cell r="L55">
            <v>3700</v>
          </cell>
          <cell r="M55">
            <v>408109555.748</v>
          </cell>
          <cell r="N55">
            <v>271519</v>
          </cell>
          <cell r="O55">
            <v>0</v>
          </cell>
          <cell r="P55">
            <v>0</v>
          </cell>
          <cell r="Q55">
            <v>10400</v>
          </cell>
          <cell r="R55">
            <v>31777335.270999998</v>
          </cell>
        </row>
        <row r="56">
          <cell r="B56" t="str">
            <v>Ninh Thuận</v>
          </cell>
          <cell r="C56">
            <v>310561304</v>
          </cell>
          <cell r="F56">
            <v>68342</v>
          </cell>
          <cell r="G56">
            <v>0</v>
          </cell>
          <cell r="H56">
            <v>310492962</v>
          </cell>
          <cell r="I56">
            <v>204641569</v>
          </cell>
          <cell r="J56">
            <v>22340704</v>
          </cell>
          <cell r="K56">
            <v>14159681</v>
          </cell>
          <cell r="L56">
            <v>0</v>
          </cell>
          <cell r="M56">
            <v>159227516</v>
          </cell>
          <cell r="N56">
            <v>3398305</v>
          </cell>
          <cell r="O56">
            <v>0</v>
          </cell>
          <cell r="P56">
            <v>0</v>
          </cell>
          <cell r="Q56">
            <v>5515363</v>
          </cell>
          <cell r="R56">
            <v>105851393</v>
          </cell>
        </row>
        <row r="57">
          <cell r="B57" t="str">
            <v>Nghệ An</v>
          </cell>
          <cell r="C57">
            <v>762478548.6250001</v>
          </cell>
          <cell r="F57">
            <v>4351789.029</v>
          </cell>
          <cell r="G57">
            <v>0</v>
          </cell>
          <cell r="H57">
            <v>758126759.5960001</v>
          </cell>
          <cell r="I57">
            <v>626338780.0780001</v>
          </cell>
          <cell r="J57">
            <v>45710244.780999996</v>
          </cell>
          <cell r="K57">
            <v>13863648.616000002</v>
          </cell>
          <cell r="L57">
            <v>18346</v>
          </cell>
          <cell r="M57">
            <v>504254390.8789999</v>
          </cell>
          <cell r="N57">
            <v>6272999.825</v>
          </cell>
          <cell r="O57">
            <v>54552560.473</v>
          </cell>
          <cell r="P57">
            <v>0</v>
          </cell>
          <cell r="Q57">
            <v>1666589.5040000002</v>
          </cell>
          <cell r="R57">
            <v>131787979.518</v>
          </cell>
        </row>
        <row r="58">
          <cell r="B58" t="str">
            <v>Phú Thọ</v>
          </cell>
          <cell r="C58">
            <v>501448774.685</v>
          </cell>
          <cell r="F58">
            <v>7479097.242</v>
          </cell>
          <cell r="G58">
            <v>2815965</v>
          </cell>
          <cell r="H58">
            <v>493969677.443</v>
          </cell>
          <cell r="I58">
            <v>331469700.574</v>
          </cell>
          <cell r="J58">
            <v>20937336.126000002</v>
          </cell>
          <cell r="K58">
            <v>7866879.154</v>
          </cell>
          <cell r="L58">
            <v>14075</v>
          </cell>
          <cell r="M58">
            <v>270412300.788</v>
          </cell>
          <cell r="N58">
            <v>10082220.374</v>
          </cell>
          <cell r="O58">
            <v>22142038.132</v>
          </cell>
          <cell r="P58">
            <v>0</v>
          </cell>
          <cell r="Q58">
            <v>14851</v>
          </cell>
          <cell r="R58">
            <v>162499976.86900002</v>
          </cell>
        </row>
        <row r="59">
          <cell r="B59" t="str">
            <v>Phú Yên</v>
          </cell>
          <cell r="C59">
            <v>362172135</v>
          </cell>
          <cell r="F59">
            <v>266235</v>
          </cell>
          <cell r="G59">
            <v>0</v>
          </cell>
          <cell r="H59">
            <v>361905900</v>
          </cell>
          <cell r="I59">
            <v>273004593</v>
          </cell>
          <cell r="J59">
            <v>23992519</v>
          </cell>
          <cell r="K59">
            <v>13168572</v>
          </cell>
          <cell r="L59">
            <v>0</v>
          </cell>
          <cell r="M59">
            <v>211630988</v>
          </cell>
          <cell r="N59">
            <v>18789726</v>
          </cell>
          <cell r="O59">
            <v>3736444</v>
          </cell>
          <cell r="P59">
            <v>0</v>
          </cell>
          <cell r="Q59">
            <v>1686344</v>
          </cell>
          <cell r="R59">
            <v>88901307</v>
          </cell>
        </row>
        <row r="60">
          <cell r="B60" t="str">
            <v>Quảng Bình</v>
          </cell>
          <cell r="C60">
            <v>280453287</v>
          </cell>
          <cell r="F60">
            <v>8838914</v>
          </cell>
          <cell r="G60">
            <v>0</v>
          </cell>
          <cell r="H60">
            <v>271614373</v>
          </cell>
          <cell r="I60">
            <v>116772038</v>
          </cell>
          <cell r="J60">
            <v>9267639</v>
          </cell>
          <cell r="K60">
            <v>7402219</v>
          </cell>
          <cell r="L60">
            <v>8485</v>
          </cell>
          <cell r="M60">
            <v>96316453</v>
          </cell>
          <cell r="N60">
            <v>2329445</v>
          </cell>
          <cell r="O60">
            <v>0</v>
          </cell>
          <cell r="P60">
            <v>0</v>
          </cell>
          <cell r="Q60">
            <v>1447797</v>
          </cell>
          <cell r="R60">
            <v>154842335</v>
          </cell>
        </row>
        <row r="61">
          <cell r="B61" t="str">
            <v>Quảng Nam</v>
          </cell>
          <cell r="C61">
            <v>1874541315.196</v>
          </cell>
          <cell r="F61">
            <v>7636941</v>
          </cell>
          <cell r="G61">
            <v>10780795</v>
          </cell>
          <cell r="H61">
            <v>1866904374.196</v>
          </cell>
          <cell r="I61">
            <v>1222909252.455</v>
          </cell>
          <cell r="J61">
            <v>30189867.5</v>
          </cell>
          <cell r="K61">
            <v>65191349</v>
          </cell>
          <cell r="L61">
            <v>13641</v>
          </cell>
          <cell r="M61">
            <v>1125985676.355</v>
          </cell>
          <cell r="N61">
            <v>1056666</v>
          </cell>
          <cell r="O61">
            <v>2</v>
          </cell>
          <cell r="P61">
            <v>0</v>
          </cell>
          <cell r="Q61">
            <v>472050.6</v>
          </cell>
          <cell r="R61">
            <v>643995121.7409999</v>
          </cell>
        </row>
        <row r="62">
          <cell r="B62" t="str">
            <v>Quảng Ninh</v>
          </cell>
          <cell r="C62">
            <v>1264285860</v>
          </cell>
          <cell r="F62">
            <v>19121782</v>
          </cell>
          <cell r="G62">
            <v>1636802</v>
          </cell>
          <cell r="H62">
            <v>1245164078</v>
          </cell>
          <cell r="I62">
            <v>791552083</v>
          </cell>
          <cell r="J62">
            <v>154035855</v>
          </cell>
          <cell r="K62">
            <v>13422756</v>
          </cell>
          <cell r="L62">
            <v>77016</v>
          </cell>
          <cell r="M62">
            <v>589855628</v>
          </cell>
          <cell r="N62">
            <v>16871252</v>
          </cell>
          <cell r="O62">
            <v>8136926</v>
          </cell>
          <cell r="P62">
            <v>0</v>
          </cell>
          <cell r="Q62">
            <v>9152650</v>
          </cell>
          <cell r="R62">
            <v>453611995</v>
          </cell>
        </row>
        <row r="63">
          <cell r="B63" t="str">
            <v>Quảng Ngãi</v>
          </cell>
          <cell r="C63">
            <v>740376291.473</v>
          </cell>
          <cell r="F63">
            <v>12136738</v>
          </cell>
          <cell r="G63">
            <v>0</v>
          </cell>
          <cell r="H63">
            <v>728239553.473</v>
          </cell>
          <cell r="I63">
            <v>613909632.929</v>
          </cell>
          <cell r="J63">
            <v>30082334.808</v>
          </cell>
          <cell r="K63">
            <v>5448070.129</v>
          </cell>
          <cell r="L63">
            <v>0</v>
          </cell>
          <cell r="M63">
            <v>569293037.992</v>
          </cell>
          <cell r="N63">
            <v>7699332</v>
          </cell>
          <cell r="O63">
            <v>816184</v>
          </cell>
          <cell r="P63">
            <v>0</v>
          </cell>
          <cell r="Q63">
            <v>570674</v>
          </cell>
          <cell r="R63">
            <v>114329920.544</v>
          </cell>
        </row>
        <row r="64">
          <cell r="B64" t="str">
            <v>Quảng Trị</v>
          </cell>
          <cell r="C64">
            <v>217345010</v>
          </cell>
          <cell r="F64">
            <v>1389614</v>
          </cell>
          <cell r="G64">
            <v>0</v>
          </cell>
          <cell r="H64">
            <v>215955396</v>
          </cell>
          <cell r="I64">
            <v>110919476</v>
          </cell>
          <cell r="J64">
            <v>10526895</v>
          </cell>
          <cell r="K64">
            <v>2161885</v>
          </cell>
          <cell r="L64">
            <v>0</v>
          </cell>
          <cell r="M64">
            <v>95701557</v>
          </cell>
          <cell r="N64">
            <v>1511660</v>
          </cell>
          <cell r="O64">
            <v>0</v>
          </cell>
          <cell r="P64">
            <v>0</v>
          </cell>
          <cell r="Q64">
            <v>1017479</v>
          </cell>
          <cell r="R64">
            <v>105035920</v>
          </cell>
        </row>
        <row r="65">
          <cell r="B65" t="str">
            <v>Sóc Trăng</v>
          </cell>
          <cell r="C65">
            <v>1023621871</v>
          </cell>
          <cell r="F65">
            <v>3772295</v>
          </cell>
          <cell r="G65">
            <v>5201964</v>
          </cell>
          <cell r="H65">
            <v>1019849576</v>
          </cell>
          <cell r="I65">
            <v>962919679</v>
          </cell>
          <cell r="J65">
            <v>48831856</v>
          </cell>
          <cell r="K65">
            <v>54394015</v>
          </cell>
          <cell r="L65">
            <v>0</v>
          </cell>
          <cell r="M65">
            <v>751732737</v>
          </cell>
          <cell r="N65">
            <v>15497826</v>
          </cell>
          <cell r="O65">
            <v>91537902</v>
          </cell>
          <cell r="P65">
            <v>0</v>
          </cell>
          <cell r="Q65">
            <v>925343</v>
          </cell>
          <cell r="R65">
            <v>56929897</v>
          </cell>
        </row>
        <row r="66">
          <cell r="B66" t="str">
            <v>Sơn La</v>
          </cell>
          <cell r="C66">
            <v>173768685</v>
          </cell>
          <cell r="F66">
            <v>4607402</v>
          </cell>
          <cell r="G66">
            <v>0</v>
          </cell>
          <cell r="H66">
            <v>169161283</v>
          </cell>
          <cell r="I66">
            <v>116131026</v>
          </cell>
          <cell r="J66">
            <v>9154711</v>
          </cell>
          <cell r="K66">
            <v>18429449</v>
          </cell>
          <cell r="L66">
            <v>100227</v>
          </cell>
          <cell r="M66">
            <v>88167334</v>
          </cell>
          <cell r="N66">
            <v>20000</v>
          </cell>
          <cell r="O66">
            <v>25028</v>
          </cell>
          <cell r="P66">
            <v>0</v>
          </cell>
          <cell r="Q66">
            <v>234277</v>
          </cell>
          <cell r="R66">
            <v>53030257</v>
          </cell>
        </row>
        <row r="67">
          <cell r="B67" t="str">
            <v>Tây Ninh</v>
          </cell>
          <cell r="C67">
            <v>1773389191</v>
          </cell>
          <cell r="F67">
            <v>16050992</v>
          </cell>
          <cell r="G67">
            <v>1963567</v>
          </cell>
          <cell r="H67">
            <v>1757338199</v>
          </cell>
          <cell r="I67">
            <v>1219828662</v>
          </cell>
          <cell r="J67">
            <v>88074621</v>
          </cell>
          <cell r="K67">
            <v>25683599</v>
          </cell>
          <cell r="L67">
            <v>0</v>
          </cell>
          <cell r="M67">
            <v>1016751766</v>
          </cell>
          <cell r="N67">
            <v>28927069</v>
          </cell>
          <cell r="O67">
            <v>23135057</v>
          </cell>
          <cell r="P67">
            <v>0</v>
          </cell>
          <cell r="Q67">
            <v>37256550</v>
          </cell>
          <cell r="R67">
            <v>537509537</v>
          </cell>
        </row>
        <row r="68">
          <cell r="B68" t="str">
            <v>Tiền Giang</v>
          </cell>
          <cell r="C68">
            <v>1685922180.5640001</v>
          </cell>
          <cell r="F68">
            <v>8628673.811999999</v>
          </cell>
          <cell r="G68">
            <v>2018403.038</v>
          </cell>
          <cell r="H68">
            <v>1677293506.752</v>
          </cell>
          <cell r="I68">
            <v>1146853059.4139998</v>
          </cell>
          <cell r="J68">
            <v>111925990.43800002</v>
          </cell>
          <cell r="K68">
            <v>24446973.414</v>
          </cell>
          <cell r="L68">
            <v>2339.05</v>
          </cell>
          <cell r="M68">
            <v>951420080.369</v>
          </cell>
          <cell r="N68">
            <v>44082752.481</v>
          </cell>
          <cell r="O68">
            <v>8765159.001</v>
          </cell>
          <cell r="P68">
            <v>0</v>
          </cell>
          <cell r="Q68">
            <v>6209764.661</v>
          </cell>
          <cell r="R68">
            <v>530440447.3380003</v>
          </cell>
        </row>
        <row r="69">
          <cell r="B69" t="str">
            <v>TT Huế</v>
          </cell>
          <cell r="C69">
            <v>574032987</v>
          </cell>
          <cell r="F69">
            <v>3266239</v>
          </cell>
          <cell r="G69">
            <v>0</v>
          </cell>
          <cell r="H69">
            <v>570766748</v>
          </cell>
          <cell r="I69">
            <v>296485616</v>
          </cell>
          <cell r="J69">
            <v>21800812</v>
          </cell>
          <cell r="K69">
            <v>3834408</v>
          </cell>
          <cell r="L69">
            <v>3400</v>
          </cell>
          <cell r="M69">
            <v>191886441</v>
          </cell>
          <cell r="N69">
            <v>58957250</v>
          </cell>
          <cell r="O69">
            <v>18083088</v>
          </cell>
          <cell r="P69">
            <v>0</v>
          </cell>
          <cell r="Q69">
            <v>1920217</v>
          </cell>
          <cell r="R69">
            <v>274281132</v>
          </cell>
        </row>
        <row r="70">
          <cell r="B70" t="str">
            <v>Tuyên Quang</v>
          </cell>
          <cell r="C70">
            <v>101971666</v>
          </cell>
          <cell r="F70">
            <v>1879402</v>
          </cell>
          <cell r="G70">
            <v>570000</v>
          </cell>
          <cell r="H70">
            <v>100092264</v>
          </cell>
          <cell r="I70">
            <v>66765161</v>
          </cell>
          <cell r="J70">
            <v>6037121</v>
          </cell>
          <cell r="K70">
            <v>1038704</v>
          </cell>
          <cell r="L70">
            <v>31002</v>
          </cell>
          <cell r="M70">
            <v>37924292</v>
          </cell>
          <cell r="N70">
            <v>18945890</v>
          </cell>
          <cell r="O70">
            <v>2019074</v>
          </cell>
          <cell r="P70">
            <v>0</v>
          </cell>
          <cell r="Q70">
            <v>769078</v>
          </cell>
          <cell r="R70">
            <v>33327103</v>
          </cell>
        </row>
        <row r="71">
          <cell r="B71" t="str">
            <v>Thái Bình</v>
          </cell>
          <cell r="C71">
            <v>731001345</v>
          </cell>
          <cell r="F71">
            <v>347097</v>
          </cell>
          <cell r="G71">
            <v>0</v>
          </cell>
          <cell r="H71">
            <v>730654248</v>
          </cell>
          <cell r="I71">
            <v>554580751</v>
          </cell>
          <cell r="J71">
            <v>15675163</v>
          </cell>
          <cell r="K71">
            <v>3139006</v>
          </cell>
          <cell r="L71">
            <v>5716</v>
          </cell>
          <cell r="M71">
            <v>424187398</v>
          </cell>
          <cell r="N71">
            <v>2393014</v>
          </cell>
          <cell r="O71">
            <v>77088930</v>
          </cell>
          <cell r="P71">
            <v>0</v>
          </cell>
          <cell r="Q71">
            <v>32091524</v>
          </cell>
          <cell r="R71">
            <v>176073497</v>
          </cell>
        </row>
        <row r="72">
          <cell r="B72" t="str">
            <v>Thái Nguyên</v>
          </cell>
          <cell r="C72">
            <v>607119956</v>
          </cell>
          <cell r="F72">
            <v>1096271</v>
          </cell>
          <cell r="G72">
            <v>0</v>
          </cell>
          <cell r="H72">
            <v>606023685</v>
          </cell>
          <cell r="I72">
            <v>224918713</v>
          </cell>
          <cell r="J72">
            <v>12834365</v>
          </cell>
          <cell r="K72">
            <v>4862594</v>
          </cell>
          <cell r="L72">
            <v>38086</v>
          </cell>
          <cell r="M72">
            <v>188235326</v>
          </cell>
          <cell r="N72">
            <v>12591150</v>
          </cell>
          <cell r="O72">
            <v>0</v>
          </cell>
          <cell r="P72">
            <v>202900</v>
          </cell>
          <cell r="Q72">
            <v>6154292</v>
          </cell>
          <cell r="R72">
            <v>381104972</v>
          </cell>
        </row>
        <row r="73">
          <cell r="B73" t="str">
            <v>Thanh Hóa</v>
          </cell>
          <cell r="C73">
            <v>936458108</v>
          </cell>
          <cell r="F73">
            <v>5641344</v>
          </cell>
          <cell r="G73">
            <v>0</v>
          </cell>
          <cell r="H73">
            <v>930816764</v>
          </cell>
          <cell r="I73">
            <v>808580037</v>
          </cell>
          <cell r="J73">
            <v>42152291</v>
          </cell>
          <cell r="K73">
            <v>14143337</v>
          </cell>
          <cell r="L73">
            <v>22156</v>
          </cell>
          <cell r="M73">
            <v>734406243</v>
          </cell>
          <cell r="N73">
            <v>8835784</v>
          </cell>
          <cell r="O73">
            <v>6232119</v>
          </cell>
          <cell r="P73">
            <v>0</v>
          </cell>
          <cell r="Q73">
            <v>2788107</v>
          </cell>
          <cell r="R73">
            <v>122236727</v>
          </cell>
        </row>
        <row r="74">
          <cell r="B74" t="str">
            <v>Trà Vinh</v>
          </cell>
          <cell r="C74">
            <v>634962681</v>
          </cell>
          <cell r="F74">
            <v>4960627</v>
          </cell>
          <cell r="G74">
            <v>9018442</v>
          </cell>
          <cell r="H74">
            <v>630002054</v>
          </cell>
          <cell r="I74">
            <v>476136819</v>
          </cell>
          <cell r="J74">
            <v>47576812</v>
          </cell>
          <cell r="K74">
            <v>5145502</v>
          </cell>
          <cell r="L74">
            <v>4401</v>
          </cell>
          <cell r="M74">
            <v>400527862</v>
          </cell>
          <cell r="N74">
            <v>11431003</v>
          </cell>
          <cell r="O74">
            <v>99447</v>
          </cell>
          <cell r="P74">
            <v>0</v>
          </cell>
          <cell r="Q74">
            <v>11351792</v>
          </cell>
          <cell r="R74">
            <v>153865235</v>
          </cell>
        </row>
        <row r="75">
          <cell r="B75" t="str">
            <v>Vĩnh Long</v>
          </cell>
          <cell r="C75">
            <v>1300790835.117</v>
          </cell>
          <cell r="F75">
            <v>14698032</v>
          </cell>
          <cell r="G75">
            <v>0</v>
          </cell>
          <cell r="H75">
            <v>1286092803.117</v>
          </cell>
          <cell r="I75">
            <v>774925706.427</v>
          </cell>
          <cell r="J75">
            <v>50473926</v>
          </cell>
          <cell r="K75">
            <v>13295216</v>
          </cell>
          <cell r="L75">
            <v>0</v>
          </cell>
          <cell r="M75">
            <v>660003484.427</v>
          </cell>
          <cell r="N75">
            <v>40138737</v>
          </cell>
          <cell r="O75">
            <v>5617122</v>
          </cell>
          <cell r="P75">
            <v>0</v>
          </cell>
          <cell r="Q75">
            <v>5397221</v>
          </cell>
          <cell r="R75">
            <v>511167096.69</v>
          </cell>
        </row>
        <row r="76">
          <cell r="B76" t="str">
            <v>Vĩnh Phúc</v>
          </cell>
          <cell r="C76">
            <v>514323444</v>
          </cell>
          <cell r="F76">
            <v>11275275</v>
          </cell>
          <cell r="G76">
            <v>29147693</v>
          </cell>
          <cell r="H76">
            <v>503048169</v>
          </cell>
          <cell r="I76">
            <v>403456306</v>
          </cell>
          <cell r="J76">
            <v>50759429</v>
          </cell>
          <cell r="K76">
            <v>11696363</v>
          </cell>
          <cell r="L76">
            <v>9787</v>
          </cell>
          <cell r="M76">
            <v>312662431</v>
          </cell>
          <cell r="N76">
            <v>21071188</v>
          </cell>
          <cell r="O76">
            <v>6968563</v>
          </cell>
          <cell r="P76">
            <v>0</v>
          </cell>
          <cell r="Q76">
            <v>288545</v>
          </cell>
          <cell r="R76">
            <v>99591863</v>
          </cell>
        </row>
        <row r="77">
          <cell r="B77" t="str">
            <v>Yên Bái</v>
          </cell>
          <cell r="C77">
            <v>163725928</v>
          </cell>
          <cell r="F77">
            <v>1215319</v>
          </cell>
          <cell r="G77">
            <v>0</v>
          </cell>
          <cell r="H77">
            <v>162510609</v>
          </cell>
          <cell r="I77">
            <v>95447671</v>
          </cell>
          <cell r="J77">
            <v>8751521</v>
          </cell>
          <cell r="K77">
            <v>1003273</v>
          </cell>
          <cell r="L77">
            <v>77393</v>
          </cell>
          <cell r="M77">
            <v>35713915</v>
          </cell>
          <cell r="N77">
            <v>48179426</v>
          </cell>
          <cell r="O77">
            <v>1722143</v>
          </cell>
          <cell r="P77">
            <v>0</v>
          </cell>
          <cell r="Q77">
            <v>0</v>
          </cell>
          <cell r="R77">
            <v>67062938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F87"/>
  <sheetViews>
    <sheetView view="pageBreakPreview" zoomScale="70" zoomScaleNormal="70" zoomScaleSheetLayoutView="70" workbookViewId="0" topLeftCell="A1">
      <selection activeCell="K20" sqref="K20"/>
    </sheetView>
  </sheetViews>
  <sheetFormatPr defaultColWidth="9.00390625" defaultRowHeight="15.75"/>
  <cols>
    <col min="1" max="1" width="2.50390625" style="1" customWidth="1"/>
    <col min="2" max="2" width="10.25390625" style="1" customWidth="1"/>
    <col min="3" max="3" width="7.25390625" style="1" customWidth="1"/>
    <col min="4" max="4" width="7.375" style="1" customWidth="1"/>
    <col min="5" max="5" width="6.875" style="1" customWidth="1"/>
    <col min="6" max="6" width="6.25390625" style="1" customWidth="1"/>
    <col min="7" max="7" width="6.625" style="1" customWidth="1"/>
    <col min="8" max="8" width="7.50390625" style="1" customWidth="1"/>
    <col min="9" max="10" width="7.00390625" style="1" customWidth="1"/>
    <col min="11" max="11" width="6.625" style="1" customWidth="1"/>
    <col min="12" max="12" width="5.50390625" style="1" customWidth="1"/>
    <col min="13" max="13" width="6.75390625" style="1" customWidth="1"/>
    <col min="14" max="15" width="6.50390625" style="1" customWidth="1"/>
    <col min="16" max="16" width="6.25390625" style="1" customWidth="1"/>
    <col min="17" max="17" width="6.625" style="1" customWidth="1"/>
    <col min="18" max="18" width="7.125" style="1" customWidth="1"/>
    <col min="19" max="19" width="7.00390625" style="1" customWidth="1"/>
    <col min="20" max="20" width="5.50390625" style="1" customWidth="1"/>
    <col min="21" max="21" width="14.25390625" style="1" customWidth="1"/>
    <col min="22" max="22" width="13.00390625" style="1" customWidth="1"/>
    <col min="23" max="23" width="12.00390625" style="1" customWidth="1"/>
    <col min="24" max="25" width="9.00390625" style="1" customWidth="1"/>
    <col min="26" max="26" width="14.50390625" style="1" customWidth="1"/>
    <col min="27" max="28" width="9.00390625" style="1" customWidth="1"/>
    <col min="29" max="29" width="16.125" style="1" customWidth="1"/>
    <col min="30" max="30" width="13.75390625" style="1" customWidth="1"/>
    <col min="31" max="31" width="9.00390625" style="1" customWidth="1"/>
    <col min="32" max="16384" width="9.00390625" style="1" customWidth="1"/>
  </cols>
  <sheetData>
    <row r="1" spans="2:10" ht="18.75" customHeight="1">
      <c r="B1" s="35" t="s">
        <v>0</v>
      </c>
      <c r="C1" s="35"/>
      <c r="D1" s="35"/>
      <c r="E1" s="35"/>
      <c r="F1" s="35"/>
      <c r="G1" s="35"/>
      <c r="H1" s="35"/>
      <c r="I1" s="20"/>
      <c r="J1" s="20"/>
    </row>
    <row r="2" spans="2:10" ht="31.5" customHeight="1">
      <c r="B2" s="36" t="s">
        <v>1</v>
      </c>
      <c r="C2" s="36"/>
      <c r="D2" s="36"/>
      <c r="E2" s="36"/>
      <c r="F2" s="36"/>
      <c r="G2" s="36"/>
      <c r="H2" s="36"/>
      <c r="I2" s="21"/>
      <c r="J2" s="21"/>
    </row>
    <row r="3" spans="1:16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P3" s="2"/>
    </row>
    <row r="4" spans="1:20" ht="15.75" customHeight="1">
      <c r="A4" s="38" t="s">
        <v>62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22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3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70" t="s">
        <v>61</v>
      </c>
      <c r="R7" s="40"/>
      <c r="S7" s="40"/>
      <c r="T7" s="40"/>
    </row>
    <row r="8" spans="1:30" ht="14.25" customHeight="1">
      <c r="A8" s="51" t="s">
        <v>3</v>
      </c>
      <c r="B8" s="51" t="s">
        <v>4</v>
      </c>
      <c r="C8" s="34" t="s">
        <v>5</v>
      </c>
      <c r="D8" s="34"/>
      <c r="E8" s="34"/>
      <c r="F8" s="41" t="s">
        <v>6</v>
      </c>
      <c r="G8" s="34" t="s">
        <v>7</v>
      </c>
      <c r="H8" s="44" t="s">
        <v>8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57" t="s">
        <v>60</v>
      </c>
      <c r="T8" s="34" t="s">
        <v>38</v>
      </c>
      <c r="U8" s="50" t="s">
        <v>44</v>
      </c>
      <c r="V8" s="66" t="s">
        <v>50</v>
      </c>
      <c r="W8" s="67" t="s">
        <v>46</v>
      </c>
      <c r="X8" s="67" t="s">
        <v>40</v>
      </c>
      <c r="Y8" s="67" t="s">
        <v>41</v>
      </c>
      <c r="Z8" s="67" t="s">
        <v>42</v>
      </c>
      <c r="AA8" s="67" t="s">
        <v>59</v>
      </c>
      <c r="AB8" s="66" t="s">
        <v>58</v>
      </c>
      <c r="AC8" s="69" t="s">
        <v>57</v>
      </c>
      <c r="AD8" s="64" t="s">
        <v>48</v>
      </c>
    </row>
    <row r="9" spans="1:30" ht="14.25" customHeight="1">
      <c r="A9" s="51"/>
      <c r="B9" s="51"/>
      <c r="C9" s="34" t="s">
        <v>9</v>
      </c>
      <c r="D9" s="34" t="s">
        <v>10</v>
      </c>
      <c r="E9" s="34"/>
      <c r="F9" s="42"/>
      <c r="G9" s="34"/>
      <c r="H9" s="34" t="s">
        <v>13</v>
      </c>
      <c r="I9" s="44" t="s">
        <v>11</v>
      </c>
      <c r="J9" s="44"/>
      <c r="K9" s="44"/>
      <c r="L9" s="44"/>
      <c r="M9" s="44"/>
      <c r="N9" s="44"/>
      <c r="O9" s="44"/>
      <c r="P9" s="44"/>
      <c r="Q9" s="44"/>
      <c r="R9" s="34" t="s">
        <v>12</v>
      </c>
      <c r="S9" s="57"/>
      <c r="T9" s="34"/>
      <c r="U9" s="50"/>
      <c r="V9" s="66"/>
      <c r="W9" s="67"/>
      <c r="X9" s="67"/>
      <c r="Y9" s="67"/>
      <c r="Z9" s="67"/>
      <c r="AA9" s="67"/>
      <c r="AB9" s="66"/>
      <c r="AC9" s="68"/>
      <c r="AD9" s="64"/>
    </row>
    <row r="10" spans="1:30" ht="14.25" customHeight="1">
      <c r="A10" s="51"/>
      <c r="B10" s="51"/>
      <c r="C10" s="34"/>
      <c r="D10" s="34" t="s">
        <v>14</v>
      </c>
      <c r="E10" s="34" t="s">
        <v>15</v>
      </c>
      <c r="F10" s="42"/>
      <c r="G10" s="34"/>
      <c r="H10" s="34"/>
      <c r="I10" s="41" t="s">
        <v>13</v>
      </c>
      <c r="J10" s="55" t="s">
        <v>10</v>
      </c>
      <c r="K10" s="56"/>
      <c r="L10" s="56"/>
      <c r="M10" s="56"/>
      <c r="N10" s="56"/>
      <c r="O10" s="56"/>
      <c r="P10" s="56"/>
      <c r="Q10" s="56"/>
      <c r="R10" s="34"/>
      <c r="S10" s="57"/>
      <c r="T10" s="34"/>
      <c r="U10" s="50"/>
      <c r="V10" s="66"/>
      <c r="W10" s="67"/>
      <c r="X10" s="67"/>
      <c r="Y10" s="67"/>
      <c r="Z10" s="67"/>
      <c r="AA10" s="67"/>
      <c r="AB10" s="66"/>
      <c r="AC10" s="68"/>
      <c r="AD10" s="64"/>
    </row>
    <row r="11" spans="1:30" ht="12.75" customHeight="1">
      <c r="A11" s="51"/>
      <c r="B11" s="51"/>
      <c r="C11" s="34"/>
      <c r="D11" s="34"/>
      <c r="E11" s="34"/>
      <c r="F11" s="42"/>
      <c r="G11" s="34"/>
      <c r="H11" s="34"/>
      <c r="I11" s="42"/>
      <c r="J11" s="44" t="s">
        <v>16</v>
      </c>
      <c r="K11" s="34" t="s">
        <v>17</v>
      </c>
      <c r="L11" s="41" t="s">
        <v>56</v>
      </c>
      <c r="M11" s="34" t="s">
        <v>18</v>
      </c>
      <c r="N11" s="34" t="s">
        <v>19</v>
      </c>
      <c r="O11" s="34" t="s">
        <v>20</v>
      </c>
      <c r="P11" s="34" t="s">
        <v>21</v>
      </c>
      <c r="Q11" s="44" t="s">
        <v>22</v>
      </c>
      <c r="R11" s="34"/>
      <c r="S11" s="57"/>
      <c r="T11" s="34"/>
      <c r="U11" s="50"/>
      <c r="V11" s="66"/>
      <c r="W11" s="67"/>
      <c r="X11" s="67"/>
      <c r="Y11" s="67"/>
      <c r="Z11" s="67"/>
      <c r="AA11" s="67"/>
      <c r="AB11" s="66"/>
      <c r="AC11" s="68"/>
      <c r="AD11" s="64"/>
    </row>
    <row r="12" spans="1:30" ht="56.25" customHeight="1">
      <c r="A12" s="51"/>
      <c r="B12" s="51"/>
      <c r="C12" s="34"/>
      <c r="D12" s="34"/>
      <c r="E12" s="34"/>
      <c r="F12" s="43"/>
      <c r="G12" s="34"/>
      <c r="H12" s="34"/>
      <c r="I12" s="43"/>
      <c r="J12" s="44"/>
      <c r="K12" s="34"/>
      <c r="L12" s="43"/>
      <c r="M12" s="34"/>
      <c r="N12" s="34"/>
      <c r="O12" s="34"/>
      <c r="P12" s="34"/>
      <c r="Q12" s="44"/>
      <c r="R12" s="34"/>
      <c r="S12" s="57"/>
      <c r="T12" s="34"/>
      <c r="U12" s="50"/>
      <c r="V12" s="66"/>
      <c r="W12" s="67"/>
      <c r="X12" s="67"/>
      <c r="Y12" s="67"/>
      <c r="Z12" s="67"/>
      <c r="AA12" s="67"/>
      <c r="AB12" s="66"/>
      <c r="AC12" s="65"/>
      <c r="AD12" s="64"/>
    </row>
    <row r="13" spans="1:25" ht="13.5" customHeight="1">
      <c r="A13" s="45" t="s">
        <v>23</v>
      </c>
      <c r="B13" s="46"/>
      <c r="C13" s="5" t="s">
        <v>24</v>
      </c>
      <c r="D13" s="4">
        <v>2</v>
      </c>
      <c r="E13" s="5" t="s">
        <v>25</v>
      </c>
      <c r="F13" s="5" t="s">
        <v>26</v>
      </c>
      <c r="G13" s="5" t="s">
        <v>27</v>
      </c>
      <c r="H13" s="5" t="s">
        <v>28</v>
      </c>
      <c r="I13" s="7">
        <v>7</v>
      </c>
      <c r="J13" s="5" t="s">
        <v>29</v>
      </c>
      <c r="K13" s="5" t="s">
        <v>30</v>
      </c>
      <c r="L13" s="7">
        <v>10</v>
      </c>
      <c r="M13" s="5" t="s">
        <v>31</v>
      </c>
      <c r="N13" s="5" t="s">
        <v>32</v>
      </c>
      <c r="O13" s="7">
        <v>13</v>
      </c>
      <c r="P13" s="5" t="s">
        <v>33</v>
      </c>
      <c r="Q13" s="7">
        <v>15</v>
      </c>
      <c r="R13" s="5" t="s">
        <v>34</v>
      </c>
      <c r="S13" s="5" t="s">
        <v>35</v>
      </c>
      <c r="T13" s="5" t="s">
        <v>55</v>
      </c>
      <c r="U13" s="63"/>
      <c r="Y13" s="1" t="s">
        <v>54</v>
      </c>
    </row>
    <row r="14" spans="1:32" ht="20.25" customHeight="1">
      <c r="A14" s="6"/>
      <c r="B14" s="8" t="s">
        <v>36</v>
      </c>
      <c r="C14" s="62">
        <f>SUM(C15:C77)</f>
        <v>133744892691.42201</v>
      </c>
      <c r="D14" s="62">
        <f>SUM(D15:D77)</f>
        <v>104473399783.6324</v>
      </c>
      <c r="E14" s="62">
        <f>SUM(E15:E77)</f>
        <v>29271492907.789597</v>
      </c>
      <c r="F14" s="62">
        <f>SUM(F15:F77)</f>
        <v>1842737659.009</v>
      </c>
      <c r="G14" s="62">
        <f>SUM(G15:G77)</f>
        <v>980497121.7429999</v>
      </c>
      <c r="H14" s="62">
        <f>SUM(H15:H77)</f>
        <v>131902155030.835</v>
      </c>
      <c r="I14" s="62">
        <f>SUM(I15:I77)</f>
        <v>89894626173.47803</v>
      </c>
      <c r="J14" s="62">
        <f>SUM(J15:J77)</f>
        <v>6507961479.263999</v>
      </c>
      <c r="K14" s="62">
        <f>SUM(K15:K77)</f>
        <v>7694685123.881</v>
      </c>
      <c r="L14" s="62">
        <f>SUM(L15:L77)</f>
        <v>1936542.3900000001</v>
      </c>
      <c r="M14" s="62">
        <f>SUM(M15:M77)</f>
        <v>69528015440.83301</v>
      </c>
      <c r="N14" s="62">
        <f>SUM(N15:N77)</f>
        <v>3217854459.409</v>
      </c>
      <c r="O14" s="62">
        <f>SUM(O15:O77)</f>
        <v>1453587457.087</v>
      </c>
      <c r="P14" s="62">
        <f>SUM(P15:P77)</f>
        <v>42062766</v>
      </c>
      <c r="Q14" s="62">
        <f>SUM(Q15:Q77)</f>
        <v>1448522904.6139998</v>
      </c>
      <c r="R14" s="62">
        <f>SUM(R15:R77)</f>
        <v>42007528857.357</v>
      </c>
      <c r="S14" s="61">
        <f>M14+N14+O14+P14+Q14+R14</f>
        <v>117697571885.30002</v>
      </c>
      <c r="T14" s="60">
        <f>(J14+K14+L14)/I14</f>
        <v>0.158013707272369</v>
      </c>
      <c r="U14" s="59">
        <v>104473399783.63242</v>
      </c>
      <c r="V14" s="59">
        <f>C14-U14</f>
        <v>29271492907.789597</v>
      </c>
      <c r="W14" s="22">
        <f>M14+N14+O14+P14+Q14</f>
        <v>75690043027.94301</v>
      </c>
      <c r="Z14" s="29">
        <v>57143231420.13242</v>
      </c>
      <c r="AA14" s="27">
        <f>(W14-Z14)/Z14</f>
        <v>0.324567077270262</v>
      </c>
      <c r="AB14" s="27">
        <f>I14/H14</f>
        <v>0.6815250755566745</v>
      </c>
      <c r="AC14" s="29">
        <v>47330168363.49999</v>
      </c>
      <c r="AD14" s="58">
        <f>R14-AC14</f>
        <v>-5322639506.14299</v>
      </c>
      <c r="AE14" s="27">
        <f>AD14/AC14</f>
        <v>-0.11245764995519635</v>
      </c>
      <c r="AF14" s="58">
        <f>C14-D14-E14</f>
        <v>0</v>
      </c>
    </row>
    <row r="15" spans="1:30" s="11" customFormat="1" ht="20.25" customHeight="1">
      <c r="A15" s="12">
        <v>1</v>
      </c>
      <c r="B15" s="13" t="str">
        <f>'[2]Tien 05T-2017'!B15</f>
        <v>An Giang</v>
      </c>
      <c r="C15" s="61">
        <f>'[2]Tien 05T-2017'!C15</f>
        <v>2290205166</v>
      </c>
      <c r="D15" s="61">
        <v>1712426486</v>
      </c>
      <c r="E15" s="61">
        <v>577778680</v>
      </c>
      <c r="F15" s="61">
        <f>'[2]Tien 05T-2017'!F15</f>
        <v>37070570</v>
      </c>
      <c r="G15" s="61">
        <f>'[2]Tien 05T-2017'!G15</f>
        <v>0</v>
      </c>
      <c r="H15" s="61">
        <f>'[2]Tien 05T-2017'!H15</f>
        <v>2253134596</v>
      </c>
      <c r="I15" s="61">
        <f>'[2]Tien 05T-2017'!I15</f>
        <v>1598477273</v>
      </c>
      <c r="J15" s="61">
        <f>'[2]Tien 05T-2017'!J15</f>
        <v>165409172</v>
      </c>
      <c r="K15" s="61">
        <f>'[2]Tien 05T-2017'!K15</f>
        <v>14541499</v>
      </c>
      <c r="L15" s="61">
        <f>'[2]Tien 05T-2017'!L15</f>
        <v>2440</v>
      </c>
      <c r="M15" s="61">
        <f>'[2]Tien 05T-2017'!M15</f>
        <v>1369392295</v>
      </c>
      <c r="N15" s="61">
        <f>'[2]Tien 05T-2017'!N15</f>
        <v>39144349</v>
      </c>
      <c r="O15" s="61">
        <f>'[2]Tien 05T-2017'!O15</f>
        <v>2788006</v>
      </c>
      <c r="P15" s="61">
        <f>'[2]Tien 05T-2017'!P15</f>
        <v>0</v>
      </c>
      <c r="Q15" s="61">
        <f>'[2]Tien 05T-2017'!Q15</f>
        <v>7199512</v>
      </c>
      <c r="R15" s="61">
        <f>'[2]Tien 05T-2017'!R15</f>
        <v>654657323</v>
      </c>
      <c r="S15" s="61">
        <f>M15+N15+O15+P15+Q15+R15</f>
        <v>2073181485</v>
      </c>
      <c r="T15" s="60">
        <f>(J15+K15+L15)/I15</f>
        <v>0.11257783519328148</v>
      </c>
      <c r="U15" s="59">
        <v>1712426486</v>
      </c>
      <c r="V15" s="59">
        <f>C15-U15</f>
        <v>577778680</v>
      </c>
      <c r="W15" s="22">
        <f>M15+N15+O15+P15+Q15</f>
        <v>1418524162</v>
      </c>
      <c r="X15" s="11">
        <v>10</v>
      </c>
      <c r="Y15" s="11">
        <v>34</v>
      </c>
      <c r="Z15" s="26">
        <v>1086570801</v>
      </c>
      <c r="AA15" s="27">
        <f>(W15-Z15)/Z15</f>
        <v>0.30550550474437055</v>
      </c>
      <c r="AB15" s="27">
        <f>I15/H15</f>
        <v>0.7094459762136642</v>
      </c>
      <c r="AC15" s="26">
        <v>625855685</v>
      </c>
      <c r="AD15" s="58">
        <f>R15-AC15</f>
        <v>28801638</v>
      </c>
    </row>
    <row r="16" spans="1:30" s="11" customFormat="1" ht="20.25" customHeight="1">
      <c r="A16" s="14">
        <v>2</v>
      </c>
      <c r="B16" s="13" t="str">
        <f>'[2]Tien 05T-2017'!B16</f>
        <v>Bạc Liêu</v>
      </c>
      <c r="C16" s="61">
        <f>'[2]Tien 05T-2017'!C16</f>
        <v>548659897</v>
      </c>
      <c r="D16" s="61">
        <v>325536286</v>
      </c>
      <c r="E16" s="61">
        <v>223123611</v>
      </c>
      <c r="F16" s="61">
        <f>'[2]Tien 05T-2017'!F16</f>
        <v>1989300</v>
      </c>
      <c r="G16" s="61">
        <f>'[2]Tien 05T-2017'!G16</f>
        <v>0</v>
      </c>
      <c r="H16" s="61">
        <f>'[2]Tien 05T-2017'!H16</f>
        <v>546670597</v>
      </c>
      <c r="I16" s="61">
        <f>'[2]Tien 05T-2017'!I16</f>
        <v>439369524</v>
      </c>
      <c r="J16" s="61">
        <f>'[2]Tien 05T-2017'!J16</f>
        <v>38312817</v>
      </c>
      <c r="K16" s="61">
        <f>'[2]Tien 05T-2017'!K16</f>
        <v>6851934</v>
      </c>
      <c r="L16" s="61">
        <f>'[2]Tien 05T-2017'!L16</f>
        <v>0</v>
      </c>
      <c r="M16" s="61">
        <f>'[2]Tien 05T-2017'!M16</f>
        <v>383427885</v>
      </c>
      <c r="N16" s="61">
        <f>'[2]Tien 05T-2017'!N16</f>
        <v>7973239</v>
      </c>
      <c r="O16" s="61">
        <f>'[2]Tien 05T-2017'!O16</f>
        <v>955860</v>
      </c>
      <c r="P16" s="61">
        <f>'[2]Tien 05T-2017'!P16</f>
        <v>1073419</v>
      </c>
      <c r="Q16" s="61">
        <f>'[2]Tien 05T-2017'!Q16</f>
        <v>774370</v>
      </c>
      <c r="R16" s="61">
        <f>'[2]Tien 05T-2017'!R16</f>
        <v>107301073</v>
      </c>
      <c r="S16" s="61">
        <f>M16+N16+O16+P16+Q16+R16</f>
        <v>501505846</v>
      </c>
      <c r="T16" s="60">
        <f>(J16+K16+L16)/I16</f>
        <v>0.10279445553897816</v>
      </c>
      <c r="U16" s="59">
        <v>325536286</v>
      </c>
      <c r="V16" s="59">
        <f>C16-U16</f>
        <v>223123611</v>
      </c>
      <c r="W16" s="22">
        <f>M16+N16+O16+P16+Q16</f>
        <v>394204773</v>
      </c>
      <c r="X16" s="11">
        <v>41</v>
      </c>
      <c r="Y16" s="11">
        <v>42</v>
      </c>
      <c r="Z16" s="26">
        <v>178505573</v>
      </c>
      <c r="AA16" s="27">
        <f>(W16-Z16)/Z16</f>
        <v>1.2083611529596334</v>
      </c>
      <c r="AB16" s="27">
        <f>I16/H16</f>
        <v>0.8037189605791072</v>
      </c>
      <c r="AC16" s="26">
        <v>147030713</v>
      </c>
      <c r="AD16" s="58">
        <f>R16-AC16</f>
        <v>-39729640</v>
      </c>
    </row>
    <row r="17" spans="1:30" s="11" customFormat="1" ht="20.25" customHeight="1">
      <c r="A17" s="12">
        <v>3</v>
      </c>
      <c r="B17" s="13" t="str">
        <f>'[2]Tien 05T-2017'!B17</f>
        <v>Bắc Giang</v>
      </c>
      <c r="C17" s="61">
        <f>'[2]Tien 05T-2017'!C17</f>
        <v>1195174300.9</v>
      </c>
      <c r="D17" s="61">
        <v>1078894605.2</v>
      </c>
      <c r="E17" s="61">
        <v>116279695.70000005</v>
      </c>
      <c r="F17" s="61">
        <f>'[2]Tien 05T-2017'!F17</f>
        <v>7166680</v>
      </c>
      <c r="G17" s="61">
        <f>'[2]Tien 05T-2017'!G17</f>
        <v>22408</v>
      </c>
      <c r="H17" s="61">
        <f>'[2]Tien 05T-2017'!H17</f>
        <v>1188007620.9</v>
      </c>
      <c r="I17" s="61">
        <f>'[2]Tien 05T-2017'!I17</f>
        <v>914093216.4</v>
      </c>
      <c r="J17" s="61">
        <f>'[2]Tien 05T-2017'!J17</f>
        <v>52319179.9</v>
      </c>
      <c r="K17" s="61">
        <f>'[2]Tien 05T-2017'!K17</f>
        <v>13310031.4</v>
      </c>
      <c r="L17" s="61">
        <f>'[2]Tien 05T-2017'!L17</f>
        <v>14243</v>
      </c>
      <c r="M17" s="61">
        <f>'[2]Tien 05T-2017'!M17</f>
        <v>771150731.1</v>
      </c>
      <c r="N17" s="61">
        <f>'[2]Tien 05T-2017'!N17</f>
        <v>74467284</v>
      </c>
      <c r="O17" s="61">
        <f>'[2]Tien 05T-2017'!O17</f>
        <v>0</v>
      </c>
      <c r="P17" s="61">
        <f>'[2]Tien 05T-2017'!P17</f>
        <v>0</v>
      </c>
      <c r="Q17" s="61">
        <f>'[2]Tien 05T-2017'!Q17</f>
        <v>2831747</v>
      </c>
      <c r="R17" s="61">
        <f>'[2]Tien 05T-2017'!R17</f>
        <v>273914404.5</v>
      </c>
      <c r="S17" s="61">
        <f>M17+N17+O17+P17+Q17+R17</f>
        <v>1122364166.6</v>
      </c>
      <c r="T17" s="60">
        <f>(J17+K17+L17)/I17</f>
        <v>0.07181264790315973</v>
      </c>
      <c r="U17" s="59">
        <v>1078894605.2</v>
      </c>
      <c r="V17" s="59">
        <f>C17-U17</f>
        <v>116279695.70000005</v>
      </c>
      <c r="W17" s="22">
        <f>M17+N17+O17+P17+Q17</f>
        <v>848449762.1</v>
      </c>
      <c r="X17" s="11">
        <v>23</v>
      </c>
      <c r="Y17" s="11">
        <v>54</v>
      </c>
      <c r="Z17" s="26">
        <v>895190277.6</v>
      </c>
      <c r="AA17" s="27">
        <f>(W17-Z17)/Z17</f>
        <v>-0.05221293915893619</v>
      </c>
      <c r="AB17" s="27">
        <f>I17/H17</f>
        <v>0.7694337985033375</v>
      </c>
      <c r="AC17" s="26">
        <v>183704327.6</v>
      </c>
      <c r="AD17" s="58">
        <f>R17-AC17</f>
        <v>90210076.9</v>
      </c>
    </row>
    <row r="18" spans="1:30" s="11" customFormat="1" ht="20.25" customHeight="1">
      <c r="A18" s="14">
        <v>4</v>
      </c>
      <c r="B18" s="13" t="str">
        <f>'[2]Tien 05T-2017'!B18</f>
        <v>Bắc Kạn</v>
      </c>
      <c r="C18" s="61">
        <f>'[2]Tien 05T-2017'!C18</f>
        <v>77612182</v>
      </c>
      <c r="D18" s="61">
        <v>25209610</v>
      </c>
      <c r="E18" s="61">
        <v>52402572</v>
      </c>
      <c r="F18" s="61">
        <f>'[2]Tien 05T-2017'!F18</f>
        <v>968100</v>
      </c>
      <c r="G18" s="61">
        <f>'[2]Tien 05T-2017'!G18</f>
        <v>2468558</v>
      </c>
      <c r="H18" s="61">
        <f>'[2]Tien 05T-2017'!H18</f>
        <v>76644081</v>
      </c>
      <c r="I18" s="61">
        <f>'[2]Tien 05T-2017'!I18</f>
        <v>63268464</v>
      </c>
      <c r="J18" s="61">
        <f>'[2]Tien 05T-2017'!J18</f>
        <v>5291874</v>
      </c>
      <c r="K18" s="61">
        <f>'[2]Tien 05T-2017'!K18</f>
        <v>7720080</v>
      </c>
      <c r="L18" s="61">
        <f>'[2]Tien 05T-2017'!L18</f>
        <v>6547</v>
      </c>
      <c r="M18" s="61">
        <f>'[2]Tien 05T-2017'!M18</f>
        <v>49204038</v>
      </c>
      <c r="N18" s="61">
        <f>'[2]Tien 05T-2017'!N18</f>
        <v>1036925</v>
      </c>
      <c r="O18" s="61">
        <f>'[2]Tien 05T-2017'!O18</f>
        <v>0</v>
      </c>
      <c r="P18" s="61">
        <f>'[2]Tien 05T-2017'!P18</f>
        <v>0</v>
      </c>
      <c r="Q18" s="61">
        <f>'[2]Tien 05T-2017'!Q18</f>
        <v>9000</v>
      </c>
      <c r="R18" s="61">
        <f>'[2]Tien 05T-2017'!R18</f>
        <v>13375617</v>
      </c>
      <c r="S18" s="61">
        <f>M18+N18+O18+P18+Q18+R18</f>
        <v>63625580</v>
      </c>
      <c r="T18" s="60">
        <f>(J18+K18+L18)/I18</f>
        <v>0.2057660353505658</v>
      </c>
      <c r="U18" s="59">
        <v>25209610</v>
      </c>
      <c r="V18" s="59">
        <f>C18-U18</f>
        <v>52402572</v>
      </c>
      <c r="W18" s="22">
        <f>M18+N18+O18+P18+Q18</f>
        <v>50249963</v>
      </c>
      <c r="X18" s="11">
        <v>60</v>
      </c>
      <c r="Y18" s="11">
        <v>8</v>
      </c>
      <c r="Z18" s="26">
        <v>16411746</v>
      </c>
      <c r="AA18" s="27">
        <f>(W18-Z18)/Z18</f>
        <v>2.061829192335782</v>
      </c>
      <c r="AB18" s="27">
        <f>I18/H18</f>
        <v>0.8254840187854819</v>
      </c>
      <c r="AC18" s="26">
        <v>8797864</v>
      </c>
      <c r="AD18" s="58">
        <f>R18-AC18</f>
        <v>4577753</v>
      </c>
    </row>
    <row r="19" spans="1:30" s="11" customFormat="1" ht="20.25" customHeight="1">
      <c r="A19" s="12">
        <v>5</v>
      </c>
      <c r="B19" s="13" t="str">
        <f>'[2]Tien 05T-2017'!B19</f>
        <v>Bắc Ninh</v>
      </c>
      <c r="C19" s="61">
        <f>'[2]Tien 05T-2017'!C19</f>
        <v>1204555358.602</v>
      </c>
      <c r="D19" s="61">
        <v>814267855.9289999</v>
      </c>
      <c r="E19" s="61">
        <v>390287502.6730001</v>
      </c>
      <c r="F19" s="61">
        <f>'[2]Tien 05T-2017'!F19</f>
        <v>17008570.333</v>
      </c>
      <c r="G19" s="61">
        <f>'[2]Tien 05T-2017'!G19</f>
        <v>0</v>
      </c>
      <c r="H19" s="61">
        <f>'[2]Tien 05T-2017'!H19</f>
        <v>1187546788.269</v>
      </c>
      <c r="I19" s="61">
        <f>'[2]Tien 05T-2017'!I19</f>
        <v>1040991895.269</v>
      </c>
      <c r="J19" s="61">
        <f>'[2]Tien 05T-2017'!J19</f>
        <v>36941380.392</v>
      </c>
      <c r="K19" s="61">
        <f>'[2]Tien 05T-2017'!K19</f>
        <v>24082777</v>
      </c>
      <c r="L19" s="61">
        <f>'[2]Tien 05T-2017'!L19</f>
        <v>0</v>
      </c>
      <c r="M19" s="61">
        <f>'[2]Tien 05T-2017'!M19</f>
        <v>950545238.877</v>
      </c>
      <c r="N19" s="61">
        <f>'[2]Tien 05T-2017'!N19</f>
        <v>16867079</v>
      </c>
      <c r="O19" s="61">
        <f>'[2]Tien 05T-2017'!O19</f>
        <v>6691544</v>
      </c>
      <c r="P19" s="61">
        <f>'[2]Tien 05T-2017'!P19</f>
        <v>0</v>
      </c>
      <c r="Q19" s="61">
        <f>'[2]Tien 05T-2017'!Q19</f>
        <v>5863876</v>
      </c>
      <c r="R19" s="61">
        <f>'[2]Tien 05T-2017'!R19</f>
        <v>146554893</v>
      </c>
      <c r="S19" s="61">
        <f>M19+N19+O19+P19+Q19+R19</f>
        <v>1126522630.8769999</v>
      </c>
      <c r="T19" s="60">
        <f>(J19+K19+L19)/I19</f>
        <v>0.05862116474617787</v>
      </c>
      <c r="U19" s="59">
        <v>814267855.9289999</v>
      </c>
      <c r="V19" s="59">
        <f>C19-U19</f>
        <v>390287502.6730001</v>
      </c>
      <c r="W19" s="22">
        <f>M19+N19+O19+P19+Q19</f>
        <v>979967737.877</v>
      </c>
      <c r="X19" s="11">
        <v>22</v>
      </c>
      <c r="Y19" s="11">
        <v>58</v>
      </c>
      <c r="Z19" s="26">
        <v>626144973.9289999</v>
      </c>
      <c r="AA19" s="27">
        <f>(W19-Z19)/Z19</f>
        <v>0.5650812170986473</v>
      </c>
      <c r="AB19" s="27">
        <f>I19/H19</f>
        <v>0.8765902156885773</v>
      </c>
      <c r="AC19" s="26">
        <v>188122882</v>
      </c>
      <c r="AD19" s="58">
        <f>R19-AC19</f>
        <v>-41567989</v>
      </c>
    </row>
    <row r="20" spans="1:30" s="11" customFormat="1" ht="20.25" customHeight="1">
      <c r="A20" s="14">
        <v>6</v>
      </c>
      <c r="B20" s="13" t="str">
        <f>'[2]Tien 05T-2017'!B20</f>
        <v>Bến Tre</v>
      </c>
      <c r="C20" s="61">
        <f>'[2]Tien 05T-2017'!C20</f>
        <v>677546821.74</v>
      </c>
      <c r="D20" s="61">
        <v>482499457.7279999</v>
      </c>
      <c r="E20" s="61">
        <v>195047364.01200008</v>
      </c>
      <c r="F20" s="61">
        <f>'[2]Tien 05T-2017'!F20</f>
        <v>11671509.402</v>
      </c>
      <c r="G20" s="61">
        <f>'[2]Tien 05T-2017'!G20</f>
        <v>2051831.4</v>
      </c>
      <c r="H20" s="61">
        <f>'[2]Tien 05T-2017'!H20</f>
        <v>665875312.338</v>
      </c>
      <c r="I20" s="61">
        <f>'[2]Tien 05T-2017'!I20</f>
        <v>522595980.584</v>
      </c>
      <c r="J20" s="61">
        <f>'[2]Tien 05T-2017'!J20</f>
        <v>56265819.26</v>
      </c>
      <c r="K20" s="61">
        <f>'[2]Tien 05T-2017'!K20</f>
        <v>11808142.545</v>
      </c>
      <c r="L20" s="61">
        <f>'[2]Tien 05T-2017'!L20</f>
        <v>0</v>
      </c>
      <c r="M20" s="61">
        <f>'[2]Tien 05T-2017'!M20</f>
        <v>440456999.92499995</v>
      </c>
      <c r="N20" s="61">
        <f>'[2]Tien 05T-2017'!N20</f>
        <v>11216948.68</v>
      </c>
      <c r="O20" s="61">
        <f>'[2]Tien 05T-2017'!O20</f>
        <v>39729.87</v>
      </c>
      <c r="P20" s="61">
        <f>'[2]Tien 05T-2017'!P20</f>
        <v>253000</v>
      </c>
      <c r="Q20" s="61">
        <f>'[2]Tien 05T-2017'!Q20</f>
        <v>2555340.304</v>
      </c>
      <c r="R20" s="61">
        <f>'[2]Tien 05T-2017'!R20</f>
        <v>143279331.754</v>
      </c>
      <c r="S20" s="61">
        <f>M20+N20+O20+P20+Q20+R20</f>
        <v>597801350.533</v>
      </c>
      <c r="T20" s="60">
        <f>(J20+K20+L20)/I20</f>
        <v>0.13026116605207616</v>
      </c>
      <c r="U20" s="59">
        <v>482499457.7279999</v>
      </c>
      <c r="V20" s="59">
        <f>C20-U20</f>
        <v>195047364.01200008</v>
      </c>
      <c r="W20" s="22">
        <f>M20+N20+O20+P20+Q20</f>
        <v>454522018.779</v>
      </c>
      <c r="X20" s="11">
        <v>34</v>
      </c>
      <c r="Y20" s="11">
        <v>24</v>
      </c>
      <c r="Z20" s="26">
        <v>338669417.4509999</v>
      </c>
      <c r="AA20" s="27">
        <f>(W20-Z20)/Z20</f>
        <v>0.34208167421778524</v>
      </c>
      <c r="AB20" s="27">
        <f>I20/H20</f>
        <v>0.7848255835601979</v>
      </c>
      <c r="AC20" s="26">
        <v>143830040.277</v>
      </c>
      <c r="AD20" s="58">
        <f>R20-AC20</f>
        <v>-550708.5230000019</v>
      </c>
    </row>
    <row r="21" spans="1:30" s="11" customFormat="1" ht="20.25" customHeight="1">
      <c r="A21" s="12">
        <v>7</v>
      </c>
      <c r="B21" s="13" t="str">
        <f>'[2]Tien 05T-2017'!B21</f>
        <v>Bình Dương</v>
      </c>
      <c r="C21" s="61">
        <f>'[2]Tien 05T-2017'!C21</f>
        <v>4400651569</v>
      </c>
      <c r="D21" s="61">
        <v>3564307847</v>
      </c>
      <c r="E21" s="61">
        <v>836343722</v>
      </c>
      <c r="F21" s="61">
        <f>'[2]Tien 05T-2017'!F21</f>
        <v>7306234</v>
      </c>
      <c r="G21" s="61">
        <f>'[2]Tien 05T-2017'!G21</f>
        <v>153792376</v>
      </c>
      <c r="H21" s="61">
        <f>'[2]Tien 05T-2017'!H21</f>
        <v>4393345335</v>
      </c>
      <c r="I21" s="61">
        <f>'[2]Tien 05T-2017'!I21</f>
        <v>3775195955</v>
      </c>
      <c r="J21" s="61">
        <f>'[2]Tien 05T-2017'!J21</f>
        <v>527654319</v>
      </c>
      <c r="K21" s="61">
        <f>'[2]Tien 05T-2017'!K21</f>
        <v>64230706</v>
      </c>
      <c r="L21" s="61">
        <f>'[2]Tien 05T-2017'!L21</f>
        <v>0</v>
      </c>
      <c r="M21" s="61">
        <f>'[2]Tien 05T-2017'!M21</f>
        <v>2911815897</v>
      </c>
      <c r="N21" s="61">
        <f>'[2]Tien 05T-2017'!N21</f>
        <v>184434349</v>
      </c>
      <c r="O21" s="61">
        <f>'[2]Tien 05T-2017'!O21</f>
        <v>21740480</v>
      </c>
      <c r="P21" s="61">
        <f>'[2]Tien 05T-2017'!P21</f>
        <v>0</v>
      </c>
      <c r="Q21" s="61">
        <f>'[2]Tien 05T-2017'!Q21</f>
        <v>65320204</v>
      </c>
      <c r="R21" s="61">
        <f>'[2]Tien 05T-2017'!R21</f>
        <v>618149380</v>
      </c>
      <c r="S21" s="61">
        <f>M21+N21+O21+P21+Q21+R21</f>
        <v>3801460310</v>
      </c>
      <c r="T21" s="60">
        <f>(J21+K21+L21)/I21</f>
        <v>0.15678259673278336</v>
      </c>
      <c r="U21" s="59">
        <v>3564307847</v>
      </c>
      <c r="V21" s="59">
        <f>C21-U21</f>
        <v>836343722</v>
      </c>
      <c r="W21" s="22">
        <f>M21+N21+O21+P21+Q21</f>
        <v>3183310930</v>
      </c>
      <c r="X21" s="11">
        <v>3</v>
      </c>
      <c r="Y21" s="11">
        <v>15</v>
      </c>
      <c r="Z21" s="26">
        <v>2965788774</v>
      </c>
      <c r="AA21" s="27">
        <f>(W21-Z21)/Z21</f>
        <v>0.0733437788648127</v>
      </c>
      <c r="AB21" s="27">
        <f>I21/H21</f>
        <v>0.8592987045485693</v>
      </c>
      <c r="AC21" s="26">
        <v>598519073</v>
      </c>
      <c r="AD21" s="58">
        <f>R21-AC21</f>
        <v>19630307</v>
      </c>
    </row>
    <row r="22" spans="1:30" s="11" customFormat="1" ht="20.25" customHeight="1">
      <c r="A22" s="14">
        <v>8</v>
      </c>
      <c r="B22" s="13" t="str">
        <f>'[2]Tien 05T-2017'!B22</f>
        <v>Bình Định</v>
      </c>
      <c r="C22" s="61">
        <f>'[2]Tien 05T-2017'!C22</f>
        <v>1034373572</v>
      </c>
      <c r="D22" s="61">
        <v>834462458</v>
      </c>
      <c r="E22" s="61">
        <v>199911114</v>
      </c>
      <c r="F22" s="61">
        <f>'[2]Tien 05T-2017'!F22</f>
        <v>2130199</v>
      </c>
      <c r="G22" s="61">
        <f>'[2]Tien 05T-2017'!G22</f>
        <v>1770383</v>
      </c>
      <c r="H22" s="61">
        <f>'[2]Tien 05T-2017'!H22</f>
        <v>1032243373</v>
      </c>
      <c r="I22" s="61">
        <f>'[2]Tien 05T-2017'!I22</f>
        <v>578405495</v>
      </c>
      <c r="J22" s="61">
        <f>'[2]Tien 05T-2017'!J22</f>
        <v>52637744</v>
      </c>
      <c r="K22" s="61">
        <f>'[2]Tien 05T-2017'!K22</f>
        <v>7465559</v>
      </c>
      <c r="L22" s="61">
        <f>'[2]Tien 05T-2017'!L22</f>
        <v>0</v>
      </c>
      <c r="M22" s="61">
        <f>'[2]Tien 05T-2017'!M22</f>
        <v>480685493</v>
      </c>
      <c r="N22" s="61">
        <f>'[2]Tien 05T-2017'!N22</f>
        <v>6453061</v>
      </c>
      <c r="O22" s="61">
        <f>'[2]Tien 05T-2017'!O22</f>
        <v>59385</v>
      </c>
      <c r="P22" s="61">
        <f>'[2]Tien 05T-2017'!P22</f>
        <v>0</v>
      </c>
      <c r="Q22" s="61">
        <f>'[2]Tien 05T-2017'!Q22</f>
        <v>31104253</v>
      </c>
      <c r="R22" s="61">
        <f>'[2]Tien 05T-2017'!R22</f>
        <v>453837878</v>
      </c>
      <c r="S22" s="61">
        <f>M22+N22+O22+P22+Q22+R22</f>
        <v>972140070</v>
      </c>
      <c r="T22" s="60">
        <f>(J22+K22+L22)/I22</f>
        <v>0.1039120539475511</v>
      </c>
      <c r="U22" s="59">
        <v>834462458</v>
      </c>
      <c r="V22" s="59">
        <f>C22-U22</f>
        <v>199911114</v>
      </c>
      <c r="W22" s="22">
        <f>M22+N22+O22+P22+Q22</f>
        <v>518302192</v>
      </c>
      <c r="X22" s="11">
        <v>25</v>
      </c>
      <c r="Y22" s="11">
        <v>39</v>
      </c>
      <c r="Z22" s="26">
        <v>313742017</v>
      </c>
      <c r="AA22" s="27">
        <f>(W22-Z22)/Z22</f>
        <v>0.6520012109184598</v>
      </c>
      <c r="AB22" s="27">
        <f>I22/H22</f>
        <v>0.5603382982435481</v>
      </c>
      <c r="AC22" s="26">
        <v>520720441</v>
      </c>
      <c r="AD22" s="58">
        <f>R22-AC22</f>
        <v>-66882563</v>
      </c>
    </row>
    <row r="23" spans="1:30" s="11" customFormat="1" ht="20.25" customHeight="1">
      <c r="A23" s="12">
        <v>9</v>
      </c>
      <c r="B23" s="13" t="str">
        <f>'[2]Tien 05T-2017'!B23</f>
        <v>Bình Phước</v>
      </c>
      <c r="C23" s="61">
        <f>'[2]Tien 05T-2017'!C23</f>
        <v>1127862910.6</v>
      </c>
      <c r="D23" s="61">
        <v>852817352</v>
      </c>
      <c r="E23" s="61">
        <v>275045558.5999999</v>
      </c>
      <c r="F23" s="61">
        <f>'[2]Tien 05T-2017'!F23</f>
        <v>10885886</v>
      </c>
      <c r="G23" s="61">
        <f>'[2]Tien 05T-2017'!G23</f>
        <v>82400</v>
      </c>
      <c r="H23" s="61">
        <f>'[2]Tien 05T-2017'!H23</f>
        <v>1116977024.6</v>
      </c>
      <c r="I23" s="61">
        <f>'[2]Tien 05T-2017'!I23</f>
        <v>834538924.6</v>
      </c>
      <c r="J23" s="61">
        <f>'[2]Tien 05T-2017'!J23</f>
        <v>52475048.176</v>
      </c>
      <c r="K23" s="61">
        <f>'[2]Tien 05T-2017'!K23</f>
        <v>24955410</v>
      </c>
      <c r="L23" s="61">
        <f>'[2]Tien 05T-2017'!L23</f>
        <v>0</v>
      </c>
      <c r="M23" s="61">
        <f>'[2]Tien 05T-2017'!M23</f>
        <v>612801381.424</v>
      </c>
      <c r="N23" s="61">
        <f>'[2]Tien 05T-2017'!N23</f>
        <v>69624510</v>
      </c>
      <c r="O23" s="61">
        <f>'[2]Tien 05T-2017'!O23</f>
        <v>4270265</v>
      </c>
      <c r="P23" s="61">
        <f>'[2]Tien 05T-2017'!P23</f>
        <v>0</v>
      </c>
      <c r="Q23" s="61">
        <f>'[2]Tien 05T-2017'!Q23</f>
        <v>70412310</v>
      </c>
      <c r="R23" s="61">
        <f>'[2]Tien 05T-2017'!R23</f>
        <v>282438100</v>
      </c>
      <c r="S23" s="61">
        <f>M23+N23+O23+P23+Q23+R23</f>
        <v>1039546566.424</v>
      </c>
      <c r="T23" s="60">
        <f>(J23+K23+L23)/I23</f>
        <v>0.09278232074449125</v>
      </c>
      <c r="U23" s="59">
        <v>852817352</v>
      </c>
      <c r="V23" s="59">
        <f>C23-U23</f>
        <v>275045558.5999999</v>
      </c>
      <c r="W23" s="22">
        <f>M23+N23+O23+P23+Q23</f>
        <v>757108466.424</v>
      </c>
      <c r="X23" s="11">
        <v>24</v>
      </c>
      <c r="Y23" s="11">
        <v>45</v>
      </c>
      <c r="Z23" s="26">
        <v>549369219</v>
      </c>
      <c r="AA23" s="27">
        <f>(W23-Z23)/Z23</f>
        <v>0.3781414033391631</v>
      </c>
      <c r="AB23" s="27">
        <f>I23/H23</f>
        <v>0.7471406360384685</v>
      </c>
      <c r="AC23" s="26">
        <v>303448133</v>
      </c>
      <c r="AD23" s="58">
        <f>R23-AC23</f>
        <v>-21010033</v>
      </c>
    </row>
    <row r="24" spans="1:30" s="11" customFormat="1" ht="20.25" customHeight="1">
      <c r="A24" s="14">
        <v>10</v>
      </c>
      <c r="B24" s="13" t="str">
        <f>'[2]Tien 05T-2017'!B24</f>
        <v>Bình Thuận</v>
      </c>
      <c r="C24" s="61">
        <f>'[2]Tien 05T-2017'!C24</f>
        <v>1287962495</v>
      </c>
      <c r="D24" s="61">
        <v>965114975</v>
      </c>
      <c r="E24" s="61">
        <v>322847520</v>
      </c>
      <c r="F24" s="61">
        <f>'[2]Tien 05T-2017'!F24</f>
        <v>5523896</v>
      </c>
      <c r="G24" s="61">
        <f>'[2]Tien 05T-2017'!G24</f>
        <v>7065161</v>
      </c>
      <c r="H24" s="61">
        <f>'[2]Tien 05T-2017'!H24</f>
        <v>1282438599</v>
      </c>
      <c r="I24" s="61">
        <f>'[2]Tien 05T-2017'!I24</f>
        <v>876454378</v>
      </c>
      <c r="J24" s="61">
        <f>'[2]Tien 05T-2017'!J24</f>
        <v>52715026</v>
      </c>
      <c r="K24" s="61">
        <f>'[2]Tien 05T-2017'!K24</f>
        <v>13147635</v>
      </c>
      <c r="L24" s="61">
        <f>'[2]Tien 05T-2017'!L24</f>
        <v>0</v>
      </c>
      <c r="M24" s="61">
        <f>'[2]Tien 05T-2017'!M24</f>
        <v>751767218</v>
      </c>
      <c r="N24" s="61">
        <f>'[2]Tien 05T-2017'!N24</f>
        <v>18526763</v>
      </c>
      <c r="O24" s="61">
        <f>'[2]Tien 05T-2017'!O24</f>
        <v>12154315</v>
      </c>
      <c r="P24" s="61">
        <f>'[2]Tien 05T-2017'!P24</f>
        <v>2668785</v>
      </c>
      <c r="Q24" s="61">
        <f>'[2]Tien 05T-2017'!Q24</f>
        <v>25474636</v>
      </c>
      <c r="R24" s="61">
        <f>'[2]Tien 05T-2017'!R24</f>
        <v>405984221</v>
      </c>
      <c r="S24" s="61">
        <f>M24+N24+O24+P24+Q24+R24</f>
        <v>1216575938</v>
      </c>
      <c r="T24" s="60">
        <f>(J24+K24+L24)/I24</f>
        <v>0.07514670775025782</v>
      </c>
      <c r="U24" s="59">
        <v>965114975</v>
      </c>
      <c r="V24" s="59">
        <f>C24-U24</f>
        <v>322847520</v>
      </c>
      <c r="W24" s="22">
        <f>M24+N24+O24+P24+Q24</f>
        <v>810591717</v>
      </c>
      <c r="X24" s="11">
        <v>18</v>
      </c>
      <c r="Y24" s="11">
        <v>53</v>
      </c>
      <c r="Z24" s="26">
        <v>610798373</v>
      </c>
      <c r="AA24" s="27">
        <f>(W24-Z24)/Z24</f>
        <v>0.3271019584068211</v>
      </c>
      <c r="AB24" s="27">
        <f>I24/H24</f>
        <v>0.683427946323066</v>
      </c>
      <c r="AC24" s="26">
        <v>354316602</v>
      </c>
      <c r="AD24" s="58">
        <f>R24-AC24</f>
        <v>51667619</v>
      </c>
    </row>
    <row r="25" spans="1:30" s="11" customFormat="1" ht="20.25" customHeight="1">
      <c r="A25" s="12">
        <v>11</v>
      </c>
      <c r="B25" s="13" t="str">
        <f>'[2]Tien 05T-2017'!B25</f>
        <v>BR-V Tàu</v>
      </c>
      <c r="C25" s="61">
        <f>'[2]Tien 05T-2017'!C25</f>
        <v>2429027134.022</v>
      </c>
      <c r="D25" s="61">
        <v>1613381302.7020001</v>
      </c>
      <c r="E25" s="61">
        <v>815645831.3199997</v>
      </c>
      <c r="F25" s="61">
        <f>'[2]Tien 05T-2017'!F25</f>
        <v>46654839.975999996</v>
      </c>
      <c r="G25" s="61">
        <f>'[2]Tien 05T-2017'!G25</f>
        <v>134486007.582</v>
      </c>
      <c r="H25" s="61">
        <f>'[2]Tien 05T-2017'!H25</f>
        <v>2382372294.0460005</v>
      </c>
      <c r="I25" s="61">
        <f>'[2]Tien 05T-2017'!I25</f>
        <v>1797590872.262</v>
      </c>
      <c r="J25" s="61">
        <f>'[2]Tien 05T-2017'!J25</f>
        <v>158134872.70999998</v>
      </c>
      <c r="K25" s="61">
        <f>'[2]Tien 05T-2017'!K25</f>
        <v>59728933.761</v>
      </c>
      <c r="L25" s="61">
        <f>'[2]Tien 05T-2017'!L25</f>
        <v>0</v>
      </c>
      <c r="M25" s="61">
        <f>'[2]Tien 05T-2017'!M25</f>
        <v>1506466350.681</v>
      </c>
      <c r="N25" s="61">
        <f>'[2]Tien 05T-2017'!N25</f>
        <v>57405297.379</v>
      </c>
      <c r="O25" s="61">
        <f>'[2]Tien 05T-2017'!O25</f>
        <v>4340429</v>
      </c>
      <c r="P25" s="61">
        <f>'[2]Tien 05T-2017'!P25</f>
        <v>0</v>
      </c>
      <c r="Q25" s="61">
        <f>'[2]Tien 05T-2017'!Q25</f>
        <v>11514988.731</v>
      </c>
      <c r="R25" s="61">
        <f>'[2]Tien 05T-2017'!R25</f>
        <v>584781421.7839999</v>
      </c>
      <c r="S25" s="61">
        <f>M25+N25+O25+P25+Q25+R25</f>
        <v>2164508487.575</v>
      </c>
      <c r="T25" s="60">
        <f>(J25+K25+L25)/I25</f>
        <v>0.12119765950794513</v>
      </c>
      <c r="U25" s="59">
        <v>1613381302.7020001</v>
      </c>
      <c r="V25" s="59">
        <f>C25-U25</f>
        <v>815645831.3199997</v>
      </c>
      <c r="W25" s="22">
        <f>M25+N25+O25+P25+Q25</f>
        <v>1579727065.791</v>
      </c>
      <c r="X25" s="11">
        <v>8</v>
      </c>
      <c r="Y25" s="11">
        <v>27</v>
      </c>
      <c r="Z25" s="26">
        <v>947352732.3830001</v>
      </c>
      <c r="AA25" s="27">
        <f>(W25-Z25)/Z25</f>
        <v>0.6675172950811109</v>
      </c>
      <c r="AB25" s="27">
        <f>I25/H25</f>
        <v>0.7545381873162814</v>
      </c>
      <c r="AC25" s="26">
        <v>666028570.319</v>
      </c>
      <c r="AD25" s="58">
        <f>R25-AC25</f>
        <v>-81247148.53500009</v>
      </c>
    </row>
    <row r="26" spans="1:30" s="11" customFormat="1" ht="20.25" customHeight="1">
      <c r="A26" s="14">
        <v>12</v>
      </c>
      <c r="B26" s="13" t="str">
        <f>'[2]Tien 05T-2017'!B26</f>
        <v>Cà Mau</v>
      </c>
      <c r="C26" s="61">
        <f>'[2]Tien 05T-2017'!C26</f>
        <v>825882898</v>
      </c>
      <c r="D26" s="61">
        <v>660502110</v>
      </c>
      <c r="E26" s="61">
        <v>165380788</v>
      </c>
      <c r="F26" s="61">
        <f>'[2]Tien 05T-2017'!F26</f>
        <v>23661157</v>
      </c>
      <c r="G26" s="61">
        <f>'[2]Tien 05T-2017'!G26</f>
        <v>304769</v>
      </c>
      <c r="H26" s="61">
        <f>'[2]Tien 05T-2017'!H26</f>
        <v>802221741</v>
      </c>
      <c r="I26" s="61">
        <f>'[2]Tien 05T-2017'!I26</f>
        <v>495904310</v>
      </c>
      <c r="J26" s="61">
        <f>'[2]Tien 05T-2017'!J26</f>
        <v>64673539</v>
      </c>
      <c r="K26" s="61">
        <f>'[2]Tien 05T-2017'!K26</f>
        <v>8684230</v>
      </c>
      <c r="L26" s="61">
        <f>'[2]Tien 05T-2017'!L26</f>
        <v>0</v>
      </c>
      <c r="M26" s="61">
        <f>'[2]Tien 05T-2017'!M26</f>
        <v>356004651</v>
      </c>
      <c r="N26" s="61">
        <f>'[2]Tien 05T-2017'!N26</f>
        <v>11510434</v>
      </c>
      <c r="O26" s="61">
        <f>'[2]Tien 05T-2017'!O26</f>
        <v>53535494</v>
      </c>
      <c r="P26" s="61">
        <f>'[2]Tien 05T-2017'!P26</f>
        <v>0</v>
      </c>
      <c r="Q26" s="61">
        <f>'[2]Tien 05T-2017'!Q26</f>
        <v>1495962</v>
      </c>
      <c r="R26" s="61">
        <f>'[2]Tien 05T-2017'!R26</f>
        <v>306317431</v>
      </c>
      <c r="S26" s="61">
        <f>M26+N26+O26+P26+Q26+R26</f>
        <v>728863972</v>
      </c>
      <c r="T26" s="60">
        <f>(J26+K26+L26)/I26</f>
        <v>0.14792726645186852</v>
      </c>
      <c r="U26" s="59">
        <v>660502110</v>
      </c>
      <c r="V26" s="59">
        <f>C26-U26</f>
        <v>165380788</v>
      </c>
      <c r="W26" s="22">
        <f>M26+N26+O26+P26+Q26</f>
        <v>422546541</v>
      </c>
      <c r="X26" s="11">
        <v>29</v>
      </c>
      <c r="Y26" s="11">
        <v>19</v>
      </c>
      <c r="Z26" s="26">
        <v>331595980</v>
      </c>
      <c r="AA26" s="27">
        <f>(W26-Z26)/Z26</f>
        <v>0.2742812533493319</v>
      </c>
      <c r="AB26" s="27">
        <f>I26/H26</f>
        <v>0.6181636381255841</v>
      </c>
      <c r="AC26" s="26">
        <v>328906130</v>
      </c>
      <c r="AD26" s="58">
        <f>R26-AC26</f>
        <v>-22588699</v>
      </c>
    </row>
    <row r="27" spans="1:30" s="11" customFormat="1" ht="20.25" customHeight="1">
      <c r="A27" s="12">
        <v>13</v>
      </c>
      <c r="B27" s="13" t="str">
        <f>'[2]Tien 05T-2017'!B27</f>
        <v>Cao Bằng</v>
      </c>
      <c r="C27" s="61">
        <f>'[2]Tien 05T-2017'!C27</f>
        <v>43544941</v>
      </c>
      <c r="D27" s="61">
        <v>34516440</v>
      </c>
      <c r="E27" s="61">
        <v>9028501</v>
      </c>
      <c r="F27" s="61">
        <f>'[2]Tien 05T-2017'!F27</f>
        <v>276361</v>
      </c>
      <c r="G27" s="61">
        <f>'[2]Tien 05T-2017'!G27</f>
        <v>3129663</v>
      </c>
      <c r="H27" s="61">
        <f>'[2]Tien 05T-2017'!H27</f>
        <v>43268580</v>
      </c>
      <c r="I27" s="61">
        <f>'[2]Tien 05T-2017'!I27</f>
        <v>22821255</v>
      </c>
      <c r="J27" s="61">
        <f>'[2]Tien 05T-2017'!J27</f>
        <v>4053300</v>
      </c>
      <c r="K27" s="61">
        <f>'[2]Tien 05T-2017'!K27</f>
        <v>254500</v>
      </c>
      <c r="L27" s="61">
        <f>'[2]Tien 05T-2017'!L27</f>
        <v>3600</v>
      </c>
      <c r="M27" s="61">
        <f>'[2]Tien 05T-2017'!M27</f>
        <v>17716691</v>
      </c>
      <c r="N27" s="61">
        <f>'[2]Tien 05T-2017'!N27</f>
        <v>24000</v>
      </c>
      <c r="O27" s="61">
        <f>'[2]Tien 05T-2017'!O27</f>
        <v>151773</v>
      </c>
      <c r="P27" s="61">
        <f>'[2]Tien 05T-2017'!P27</f>
        <v>0</v>
      </c>
      <c r="Q27" s="61">
        <f>'[2]Tien 05T-2017'!Q27</f>
        <v>617391</v>
      </c>
      <c r="R27" s="61">
        <f>'[2]Tien 05T-2017'!R27</f>
        <v>20447325</v>
      </c>
      <c r="S27" s="61">
        <f>M27+N27+O27+P27+Q27+R27</f>
        <v>38957180</v>
      </c>
      <c r="T27" s="60">
        <f>(J27+K27+L27)/I27</f>
        <v>0.18892037269641831</v>
      </c>
      <c r="U27" s="59">
        <v>34516440</v>
      </c>
      <c r="V27" s="59">
        <f>C27-U27</f>
        <v>9028501</v>
      </c>
      <c r="W27" s="22">
        <f>M27+N27+O27+P27+Q27</f>
        <v>18509855</v>
      </c>
      <c r="X27" s="11">
        <v>62</v>
      </c>
      <c r="Y27" s="11">
        <v>11</v>
      </c>
      <c r="Z27" s="26">
        <v>14657297</v>
      </c>
      <c r="AA27" s="27">
        <f>(W27-Z27)/Z27</f>
        <v>0.26284232351981407</v>
      </c>
      <c r="AB27" s="27">
        <f>I27/H27</f>
        <v>0.5274324925846885</v>
      </c>
      <c r="AC27" s="26">
        <v>19859143</v>
      </c>
      <c r="AD27" s="58">
        <f>R27-AC27</f>
        <v>588182</v>
      </c>
    </row>
    <row r="28" spans="1:30" s="11" customFormat="1" ht="20.25" customHeight="1">
      <c r="A28" s="14">
        <v>14</v>
      </c>
      <c r="B28" s="13" t="str">
        <f>'[2]Tien 05T-2017'!B28</f>
        <v>Cần Thơ</v>
      </c>
      <c r="C28" s="61">
        <f>'[2]Tien 05T-2017'!C28</f>
        <v>2474089216</v>
      </c>
      <c r="D28" s="61">
        <v>1994507082</v>
      </c>
      <c r="E28" s="61">
        <v>479582134</v>
      </c>
      <c r="F28" s="61">
        <f>'[2]Tien 05T-2017'!F28</f>
        <v>67760680</v>
      </c>
      <c r="G28" s="61">
        <f>'[2]Tien 05T-2017'!G28</f>
        <v>133737355</v>
      </c>
      <c r="H28" s="61">
        <f>'[2]Tien 05T-2017'!H28</f>
        <v>2406328536</v>
      </c>
      <c r="I28" s="61">
        <f>'[2]Tien 05T-2017'!I28</f>
        <v>1935134142</v>
      </c>
      <c r="J28" s="61">
        <f>'[2]Tien 05T-2017'!J28</f>
        <v>250277860</v>
      </c>
      <c r="K28" s="61">
        <f>'[2]Tien 05T-2017'!K28</f>
        <v>19736277</v>
      </c>
      <c r="L28" s="61">
        <f>'[2]Tien 05T-2017'!L28</f>
        <v>0</v>
      </c>
      <c r="M28" s="61">
        <f>'[2]Tien 05T-2017'!M28</f>
        <v>1534385052</v>
      </c>
      <c r="N28" s="61">
        <f>'[2]Tien 05T-2017'!N28</f>
        <v>62777999</v>
      </c>
      <c r="O28" s="61">
        <f>'[2]Tien 05T-2017'!O28</f>
        <v>24750892</v>
      </c>
      <c r="P28" s="61">
        <f>'[2]Tien 05T-2017'!P28</f>
        <v>37508</v>
      </c>
      <c r="Q28" s="61">
        <f>'[2]Tien 05T-2017'!Q28</f>
        <v>43168554</v>
      </c>
      <c r="R28" s="61">
        <f>'[2]Tien 05T-2017'!R28</f>
        <v>471194394</v>
      </c>
      <c r="S28" s="61">
        <f>M28+N28+O28+P28+Q28+R28</f>
        <v>2136314399</v>
      </c>
      <c r="T28" s="60">
        <f>(J28+K28+L28)/I28</f>
        <v>0.13953251670756786</v>
      </c>
      <c r="U28" s="59">
        <v>1994507082</v>
      </c>
      <c r="V28" s="59">
        <f>C28-U28</f>
        <v>479582134</v>
      </c>
      <c r="W28" s="22">
        <f>M28+N28+O28+P28+Q28</f>
        <v>1665120005</v>
      </c>
      <c r="X28" s="11">
        <v>7</v>
      </c>
      <c r="Y28" s="11">
        <v>22</v>
      </c>
      <c r="Z28" s="26">
        <v>1392437920</v>
      </c>
      <c r="AA28" s="27">
        <f>(W28-Z28)/Z28</f>
        <v>0.19583069455620686</v>
      </c>
      <c r="AB28" s="27">
        <f>I28/H28</f>
        <v>0.8041853442077121</v>
      </c>
      <c r="AC28" s="26">
        <v>602069162</v>
      </c>
      <c r="AD28" s="58">
        <f>R28-AC28</f>
        <v>-130874768</v>
      </c>
    </row>
    <row r="29" spans="1:30" s="11" customFormat="1" ht="20.25" customHeight="1">
      <c r="A29" s="12">
        <v>15</v>
      </c>
      <c r="B29" s="13" t="str">
        <f>'[2]Tien 05T-2017'!B29</f>
        <v>Đà Nẵng</v>
      </c>
      <c r="C29" s="61">
        <f>'[2]Tien 05T-2017'!C29</f>
        <v>2107918391</v>
      </c>
      <c r="D29" s="61">
        <v>1515530864</v>
      </c>
      <c r="E29" s="61">
        <v>592387527</v>
      </c>
      <c r="F29" s="61">
        <f>'[2]Tien 05T-2017'!F29</f>
        <v>24113448</v>
      </c>
      <c r="G29" s="61">
        <f>'[2]Tien 05T-2017'!G29</f>
        <v>64114578</v>
      </c>
      <c r="H29" s="61">
        <f>'[2]Tien 05T-2017'!H29</f>
        <v>2083804943</v>
      </c>
      <c r="I29" s="61">
        <f>'[2]Tien 05T-2017'!I29</f>
        <v>1780411311</v>
      </c>
      <c r="J29" s="61">
        <f>'[2]Tien 05T-2017'!J29</f>
        <v>153721062</v>
      </c>
      <c r="K29" s="61">
        <f>'[2]Tien 05T-2017'!K29</f>
        <v>49120835</v>
      </c>
      <c r="L29" s="61">
        <f>'[2]Tien 05T-2017'!L29</f>
        <v>27723</v>
      </c>
      <c r="M29" s="61">
        <f>'[2]Tien 05T-2017'!M29</f>
        <v>1541899621</v>
      </c>
      <c r="N29" s="61">
        <f>'[2]Tien 05T-2017'!N29</f>
        <v>21222228</v>
      </c>
      <c r="O29" s="61">
        <f>'[2]Tien 05T-2017'!O29</f>
        <v>7073947</v>
      </c>
      <c r="P29" s="61">
        <f>'[2]Tien 05T-2017'!P29</f>
        <v>0</v>
      </c>
      <c r="Q29" s="61">
        <f>'[2]Tien 05T-2017'!Q29</f>
        <v>7345895</v>
      </c>
      <c r="R29" s="61">
        <f>'[2]Tien 05T-2017'!R29</f>
        <v>303393632</v>
      </c>
      <c r="S29" s="61">
        <f>M29+N29+O29+P29+Q29+R29</f>
        <v>1880935323</v>
      </c>
      <c r="T29" s="60">
        <f>(J29+K29+L29)/I29</f>
        <v>0.1139453668636011</v>
      </c>
      <c r="U29" s="59">
        <v>1515530864</v>
      </c>
      <c r="V29" s="59">
        <f>C29-U29</f>
        <v>592387527</v>
      </c>
      <c r="W29" s="22">
        <f>M29+N29+O29+P29+Q29</f>
        <v>1577541691</v>
      </c>
      <c r="X29" s="11">
        <v>11</v>
      </c>
      <c r="Y29" s="11">
        <v>32</v>
      </c>
      <c r="Z29" s="26">
        <v>1242098601</v>
      </c>
      <c r="AA29" s="27">
        <f>(W29-Z29)/Z29</f>
        <v>0.2700615633331673</v>
      </c>
      <c r="AB29" s="27">
        <f>I29/H29</f>
        <v>0.8544040155873649</v>
      </c>
      <c r="AC29" s="26">
        <v>273432263</v>
      </c>
      <c r="AD29" s="58">
        <f>R29-AC29</f>
        <v>29961369</v>
      </c>
    </row>
    <row r="30" spans="1:30" s="11" customFormat="1" ht="20.25" customHeight="1">
      <c r="A30" s="14">
        <v>16</v>
      </c>
      <c r="B30" s="13" t="str">
        <f>'[2]Tien 05T-2017'!B30</f>
        <v>Đắk Lắc</v>
      </c>
      <c r="C30" s="61">
        <f>'[2]Tien 05T-2017'!C30</f>
        <v>1260614658</v>
      </c>
      <c r="D30" s="61">
        <v>739544336</v>
      </c>
      <c r="E30" s="61">
        <v>521070322</v>
      </c>
      <c r="F30" s="61">
        <f>'[2]Tien 05T-2017'!F30</f>
        <v>13406289</v>
      </c>
      <c r="G30" s="61">
        <f>'[2]Tien 05T-2017'!G30</f>
        <v>27032605</v>
      </c>
      <c r="H30" s="61">
        <f>'[2]Tien 05T-2017'!H30</f>
        <v>1247208369</v>
      </c>
      <c r="I30" s="61">
        <f>'[2]Tien 05T-2017'!I30</f>
        <v>1040454167</v>
      </c>
      <c r="J30" s="61">
        <f>'[2]Tien 05T-2017'!J30</f>
        <v>125893874</v>
      </c>
      <c r="K30" s="61">
        <f>'[2]Tien 05T-2017'!K30</f>
        <v>43454878</v>
      </c>
      <c r="L30" s="61">
        <f>'[2]Tien 05T-2017'!L30</f>
        <v>132002</v>
      </c>
      <c r="M30" s="61">
        <f>'[2]Tien 05T-2017'!M30</f>
        <v>783985042</v>
      </c>
      <c r="N30" s="61">
        <f>'[2]Tien 05T-2017'!N30</f>
        <v>50313922</v>
      </c>
      <c r="O30" s="61">
        <f>'[2]Tien 05T-2017'!O30</f>
        <v>14219098</v>
      </c>
      <c r="P30" s="61">
        <f>'[2]Tien 05T-2017'!P30</f>
        <v>0</v>
      </c>
      <c r="Q30" s="61">
        <f>'[2]Tien 05T-2017'!Q30</f>
        <v>22455351</v>
      </c>
      <c r="R30" s="61">
        <f>'[2]Tien 05T-2017'!R30</f>
        <v>206754202</v>
      </c>
      <c r="S30" s="61">
        <f>M30+N30+O30+P30+Q30+R30</f>
        <v>1077727615</v>
      </c>
      <c r="T30" s="60">
        <f>(J30+K30+L30)/I30</f>
        <v>0.16289112906210312</v>
      </c>
      <c r="U30" s="59">
        <v>739544336</v>
      </c>
      <c r="V30" s="59">
        <f>C30-U30</f>
        <v>521070322</v>
      </c>
      <c r="W30" s="22">
        <f>M30+N30+O30+P30+Q30</f>
        <v>870973413</v>
      </c>
      <c r="X30" s="11">
        <v>21</v>
      </c>
      <c r="Y30" s="11">
        <v>14</v>
      </c>
      <c r="Z30" s="26">
        <v>547757257</v>
      </c>
      <c r="AA30" s="27">
        <f>(W30-Z30)/Z30</f>
        <v>0.5900718828815078</v>
      </c>
      <c r="AB30" s="27">
        <f>I30/H30</f>
        <v>0.834226415457929</v>
      </c>
      <c r="AC30" s="26">
        <v>191787079</v>
      </c>
      <c r="AD30" s="58">
        <f>R30-AC30</f>
        <v>14967123</v>
      </c>
    </row>
    <row r="31" spans="1:30" s="11" customFormat="1" ht="20.25" customHeight="1">
      <c r="A31" s="12">
        <v>17</v>
      </c>
      <c r="B31" s="13" t="str">
        <f>'[2]Tien 05T-2017'!B31</f>
        <v>Đắk Nông</v>
      </c>
      <c r="C31" s="61">
        <f>'[2]Tien 05T-2017'!C31</f>
        <v>687902200</v>
      </c>
      <c r="D31" s="61">
        <v>403326982</v>
      </c>
      <c r="E31" s="61">
        <v>284575218</v>
      </c>
      <c r="F31" s="61">
        <f>'[2]Tien 05T-2017'!F31</f>
        <v>642388</v>
      </c>
      <c r="G31" s="61">
        <f>'[2]Tien 05T-2017'!G31</f>
        <v>22910887</v>
      </c>
      <c r="H31" s="61">
        <f>'[2]Tien 05T-2017'!H31</f>
        <v>687259812</v>
      </c>
      <c r="I31" s="61">
        <f>'[2]Tien 05T-2017'!I31</f>
        <v>512359034</v>
      </c>
      <c r="J31" s="61">
        <f>'[2]Tien 05T-2017'!J31</f>
        <v>24930966</v>
      </c>
      <c r="K31" s="61">
        <f>'[2]Tien 05T-2017'!K31</f>
        <v>3467101</v>
      </c>
      <c r="L31" s="61">
        <f>'[2]Tien 05T-2017'!L31</f>
        <v>5000</v>
      </c>
      <c r="M31" s="61">
        <f>'[2]Tien 05T-2017'!M31</f>
        <v>469617634</v>
      </c>
      <c r="N31" s="61">
        <f>'[2]Tien 05T-2017'!N31</f>
        <v>13661933</v>
      </c>
      <c r="O31" s="61">
        <f>'[2]Tien 05T-2017'!O31</f>
        <v>31400</v>
      </c>
      <c r="P31" s="61">
        <f>'[2]Tien 05T-2017'!P31</f>
        <v>0</v>
      </c>
      <c r="Q31" s="61">
        <f>'[2]Tien 05T-2017'!Q31</f>
        <v>645000</v>
      </c>
      <c r="R31" s="61">
        <f>'[2]Tien 05T-2017'!R31</f>
        <v>174900778</v>
      </c>
      <c r="S31" s="61">
        <f>M31+N31+O31+P31+Q31+R31</f>
        <v>658856745</v>
      </c>
      <c r="T31" s="60">
        <f>(J31+K31+L31)/I31</f>
        <v>0.055435866482643106</v>
      </c>
      <c r="U31" s="59">
        <v>403326982</v>
      </c>
      <c r="V31" s="59">
        <f>C31-U31</f>
        <v>284575218</v>
      </c>
      <c r="W31" s="22">
        <f>M31+N31+O31+P31+Q31</f>
        <v>483955967</v>
      </c>
      <c r="X31" s="11">
        <v>33</v>
      </c>
      <c r="Y31" s="11">
        <v>61</v>
      </c>
      <c r="Z31" s="26">
        <v>168813645</v>
      </c>
      <c r="AA31" s="27">
        <f>(W31-Z31)/Z31</f>
        <v>1.8668059800497763</v>
      </c>
      <c r="AB31" s="27">
        <f>I31/H31</f>
        <v>0.7455099586122752</v>
      </c>
      <c r="AC31" s="26">
        <v>234513337</v>
      </c>
      <c r="AD31" s="58">
        <f>R31-AC31</f>
        <v>-59612559</v>
      </c>
    </row>
    <row r="32" spans="1:30" s="11" customFormat="1" ht="20.25" customHeight="1">
      <c r="A32" s="14">
        <v>18</v>
      </c>
      <c r="B32" s="13" t="str">
        <f>'[2]Tien 05T-2017'!B32</f>
        <v>Điện Biên</v>
      </c>
      <c r="C32" s="61">
        <f>'[2]Tien 05T-2017'!C32</f>
        <v>96168914.164</v>
      </c>
      <c r="D32" s="61">
        <v>22073403.164</v>
      </c>
      <c r="E32" s="61">
        <v>74095511</v>
      </c>
      <c r="F32" s="61">
        <f>'[2]Tien 05T-2017'!F32</f>
        <v>3777933</v>
      </c>
      <c r="G32" s="61">
        <f>'[2]Tien 05T-2017'!G32</f>
        <v>0</v>
      </c>
      <c r="H32" s="61">
        <f>'[2]Tien 05T-2017'!H32</f>
        <v>92390981.164</v>
      </c>
      <c r="I32" s="61">
        <f>'[2]Tien 05T-2017'!I32</f>
        <v>80963203.45199999</v>
      </c>
      <c r="J32" s="61">
        <f>'[2]Tien 05T-2017'!J32</f>
        <v>33853808.212</v>
      </c>
      <c r="K32" s="61">
        <f>'[2]Tien 05T-2017'!K32</f>
        <v>588103</v>
      </c>
      <c r="L32" s="61">
        <f>'[2]Tien 05T-2017'!L32</f>
        <v>30667</v>
      </c>
      <c r="M32" s="61">
        <f>'[2]Tien 05T-2017'!M32</f>
        <v>41934200.24</v>
      </c>
      <c r="N32" s="61">
        <f>'[2]Tien 05T-2017'!N32</f>
        <v>2897043</v>
      </c>
      <c r="O32" s="61">
        <f>'[2]Tien 05T-2017'!O32</f>
        <v>0</v>
      </c>
      <c r="P32" s="61">
        <f>'[2]Tien 05T-2017'!P32</f>
        <v>0</v>
      </c>
      <c r="Q32" s="61">
        <f>'[2]Tien 05T-2017'!Q32</f>
        <v>1659382</v>
      </c>
      <c r="R32" s="61">
        <f>'[2]Tien 05T-2017'!R32</f>
        <v>11427777.712</v>
      </c>
      <c r="S32" s="61">
        <f>M32+N32+O32+P32+Q32+R32</f>
        <v>57918402.952</v>
      </c>
      <c r="T32" s="60">
        <f>(J32+K32+L32)/I32</f>
        <v>0.4257808083450833</v>
      </c>
      <c r="U32" s="59">
        <v>22073403.164</v>
      </c>
      <c r="V32" s="59">
        <f>C32-U32</f>
        <v>74095511</v>
      </c>
      <c r="W32" s="22">
        <f>M32+N32+O32+P32+Q32</f>
        <v>46490625.24</v>
      </c>
      <c r="X32" s="11">
        <v>58</v>
      </c>
      <c r="Y32" s="11">
        <v>2</v>
      </c>
      <c r="Z32" s="26">
        <v>6918783</v>
      </c>
      <c r="AA32" s="27">
        <f>(W32-Z32)/Z32</f>
        <v>5.719480180257135</v>
      </c>
      <c r="AB32" s="27">
        <f>I32/H32</f>
        <v>0.876310679159095</v>
      </c>
      <c r="AC32" s="26">
        <v>15154620.164</v>
      </c>
      <c r="AD32" s="58">
        <f>R32-AC32</f>
        <v>-3726842.4520000014</v>
      </c>
    </row>
    <row r="33" spans="1:30" s="11" customFormat="1" ht="20.25" customHeight="1">
      <c r="A33" s="12">
        <v>19</v>
      </c>
      <c r="B33" s="13" t="str">
        <f>'[2]Tien 05T-2017'!B33</f>
        <v>Đồng Nai</v>
      </c>
      <c r="C33" s="61">
        <f>'[2]Tien 05T-2017'!C33</f>
        <v>3443413365</v>
      </c>
      <c r="D33" s="61">
        <v>2644235966</v>
      </c>
      <c r="E33" s="61">
        <v>799177399</v>
      </c>
      <c r="F33" s="61">
        <f>'[2]Tien 05T-2017'!F33</f>
        <v>159730431</v>
      </c>
      <c r="G33" s="61">
        <f>'[2]Tien 05T-2017'!G33</f>
        <v>54063429</v>
      </c>
      <c r="H33" s="61">
        <f>'[2]Tien 05T-2017'!H33</f>
        <v>3283682934</v>
      </c>
      <c r="I33" s="61">
        <f>'[2]Tien 05T-2017'!I33</f>
        <v>2338808765</v>
      </c>
      <c r="J33" s="61">
        <f>'[2]Tien 05T-2017'!J33</f>
        <v>220132369</v>
      </c>
      <c r="K33" s="61">
        <f>'[2]Tien 05T-2017'!K33</f>
        <v>112480446</v>
      </c>
      <c r="L33" s="61">
        <f>'[2]Tien 05T-2017'!L33</f>
        <v>0</v>
      </c>
      <c r="M33" s="61">
        <f>'[2]Tien 05T-2017'!M33</f>
        <v>1887182897</v>
      </c>
      <c r="N33" s="61">
        <f>'[2]Tien 05T-2017'!N33</f>
        <v>100004277</v>
      </c>
      <c r="O33" s="61">
        <f>'[2]Tien 05T-2017'!O33</f>
        <v>12134067</v>
      </c>
      <c r="P33" s="61">
        <f>'[2]Tien 05T-2017'!P33</f>
        <v>687000</v>
      </c>
      <c r="Q33" s="61">
        <f>'[2]Tien 05T-2017'!Q33</f>
        <v>6187709</v>
      </c>
      <c r="R33" s="61">
        <f>'[2]Tien 05T-2017'!R33</f>
        <v>944874169</v>
      </c>
      <c r="S33" s="61">
        <f>M33+N33+O33+P33+Q33+R33</f>
        <v>2951070119</v>
      </c>
      <c r="T33" s="60">
        <f>(J33+K33+L33)/I33</f>
        <v>0.14221462651308303</v>
      </c>
      <c r="U33" s="59">
        <v>2644235966</v>
      </c>
      <c r="V33" s="59">
        <f>C33-U33</f>
        <v>799177399</v>
      </c>
      <c r="W33" s="22">
        <f>M33+N33+O33+P33+Q33</f>
        <v>2006195950</v>
      </c>
      <c r="X33" s="11">
        <v>6</v>
      </c>
      <c r="Y33" s="11">
        <v>21</v>
      </c>
      <c r="Z33" s="26">
        <v>1617373595</v>
      </c>
      <c r="AA33" s="27">
        <f>(W33-Z33)/Z33</f>
        <v>0.24040355067129682</v>
      </c>
      <c r="AB33" s="27">
        <f>I33/H33</f>
        <v>0.7122517039582117</v>
      </c>
      <c r="AC33" s="26">
        <v>1026862371</v>
      </c>
      <c r="AD33" s="58">
        <f>R33-AC33</f>
        <v>-81988202</v>
      </c>
    </row>
    <row r="34" spans="1:30" s="11" customFormat="1" ht="20.25" customHeight="1">
      <c r="A34" s="14">
        <v>20</v>
      </c>
      <c r="B34" s="13" t="str">
        <f>'[2]Tien 05T-2017'!B34</f>
        <v>Đồng Tháp</v>
      </c>
      <c r="C34" s="61">
        <f>'[2]Tien 05T-2017'!C34</f>
        <v>1274899392</v>
      </c>
      <c r="D34" s="61">
        <v>879648447</v>
      </c>
      <c r="E34" s="61">
        <v>395250945</v>
      </c>
      <c r="F34" s="61">
        <f>'[2]Tien 05T-2017'!F34</f>
        <v>28956795</v>
      </c>
      <c r="G34" s="61">
        <f>'[2]Tien 05T-2017'!G34</f>
        <v>0</v>
      </c>
      <c r="H34" s="61">
        <f>'[2]Tien 05T-2017'!H34</f>
        <v>1245942597</v>
      </c>
      <c r="I34" s="61">
        <f>'[2]Tien 05T-2017'!I34</f>
        <v>806633258</v>
      </c>
      <c r="J34" s="61">
        <f>'[2]Tien 05T-2017'!J34</f>
        <v>111549435</v>
      </c>
      <c r="K34" s="61">
        <f>'[2]Tien 05T-2017'!K34</f>
        <v>11279794</v>
      </c>
      <c r="L34" s="61">
        <f>'[2]Tien 05T-2017'!L34</f>
        <v>73039</v>
      </c>
      <c r="M34" s="61">
        <f>'[2]Tien 05T-2017'!M34</f>
        <v>663189612</v>
      </c>
      <c r="N34" s="61">
        <f>'[2]Tien 05T-2017'!N34</f>
        <v>14771433</v>
      </c>
      <c r="O34" s="61">
        <f>'[2]Tien 05T-2017'!O34</f>
        <v>1595114</v>
      </c>
      <c r="P34" s="61">
        <f>'[2]Tien 05T-2017'!P34</f>
        <v>0</v>
      </c>
      <c r="Q34" s="61">
        <f>'[2]Tien 05T-2017'!Q34</f>
        <v>4174831</v>
      </c>
      <c r="R34" s="61">
        <f>'[2]Tien 05T-2017'!R34</f>
        <v>439309339</v>
      </c>
      <c r="S34" s="61">
        <f>M34+N34+O34+P34+Q34+R34</f>
        <v>1123040329</v>
      </c>
      <c r="T34" s="60">
        <f>(J34+K34+L34)/I34</f>
        <v>0.1523644937536161</v>
      </c>
      <c r="U34" s="59">
        <v>879648447</v>
      </c>
      <c r="V34" s="59">
        <f>C34-U34</f>
        <v>395250945</v>
      </c>
      <c r="W34" s="22">
        <f>M34+N34+O34+P34+Q34</f>
        <v>683730990</v>
      </c>
      <c r="X34" s="11">
        <v>19</v>
      </c>
      <c r="Y34" s="11">
        <v>18</v>
      </c>
      <c r="Z34" s="26">
        <v>429260670</v>
      </c>
      <c r="AA34" s="27">
        <f>(W34-Z34)/Z34</f>
        <v>0.5928107040414394</v>
      </c>
      <c r="AB34" s="27">
        <f>I34/H34</f>
        <v>0.6474080426676351</v>
      </c>
      <c r="AC34" s="26">
        <v>450387777</v>
      </c>
      <c r="AD34" s="58">
        <f>R34-AC34</f>
        <v>-11078438</v>
      </c>
    </row>
    <row r="35" spans="1:30" s="11" customFormat="1" ht="20.25" customHeight="1">
      <c r="A35" s="12">
        <v>21</v>
      </c>
      <c r="B35" s="13" t="str">
        <f>'[2]Tien 05T-2017'!B35</f>
        <v>Gia Lai</v>
      </c>
      <c r="C35" s="61">
        <f>'[2]Tien 05T-2017'!C35</f>
        <v>954710390.5170001</v>
      </c>
      <c r="D35" s="61">
        <v>690373855.7149999</v>
      </c>
      <c r="E35" s="61">
        <v>264336534.80200016</v>
      </c>
      <c r="F35" s="61">
        <f>'[2]Tien 05T-2017'!F35</f>
        <v>6109328.34</v>
      </c>
      <c r="G35" s="61">
        <f>'[2]Tien 05T-2017'!G35</f>
        <v>61898818</v>
      </c>
      <c r="H35" s="61">
        <f>'[2]Tien 05T-2017'!H35</f>
        <v>948601062.175</v>
      </c>
      <c r="I35" s="61">
        <f>'[2]Tien 05T-2017'!I35</f>
        <v>713108213.575</v>
      </c>
      <c r="J35" s="61">
        <f>'[2]Tien 05T-2017'!J35</f>
        <v>42754040.734</v>
      </c>
      <c r="K35" s="61">
        <f>'[2]Tien 05T-2017'!K35</f>
        <v>32802738.2</v>
      </c>
      <c r="L35" s="61">
        <f>'[2]Tien 05T-2017'!L35</f>
        <v>10250</v>
      </c>
      <c r="M35" s="61">
        <f>'[2]Tien 05T-2017'!M35</f>
        <v>568589326.68</v>
      </c>
      <c r="N35" s="61">
        <f>'[2]Tien 05T-2017'!N35</f>
        <v>52853298.960999995</v>
      </c>
      <c r="O35" s="61">
        <f>'[2]Tien 05T-2017'!O35</f>
        <v>13832520</v>
      </c>
      <c r="P35" s="61">
        <f>'[2]Tien 05T-2017'!P35</f>
        <v>0</v>
      </c>
      <c r="Q35" s="61">
        <f>'[2]Tien 05T-2017'!Q35</f>
        <v>2266039</v>
      </c>
      <c r="R35" s="61">
        <f>'[2]Tien 05T-2017'!R35</f>
        <v>235492848.6</v>
      </c>
      <c r="S35" s="61">
        <f>M35+N35+O35+P35+Q35+R35</f>
        <v>873034033.2409999</v>
      </c>
      <c r="T35" s="60">
        <f>(J35+K35+L35)/I35</f>
        <v>0.10596852973430568</v>
      </c>
      <c r="U35" s="59">
        <v>690373855.7149999</v>
      </c>
      <c r="V35" s="59">
        <f>C35-U35</f>
        <v>264336534.80200016</v>
      </c>
      <c r="W35" s="22">
        <f>M35+N35+O35+P35+Q35</f>
        <v>637541184.6409999</v>
      </c>
      <c r="X35" s="11">
        <v>27</v>
      </c>
      <c r="Y35" s="11">
        <v>38</v>
      </c>
      <c r="Z35" s="26">
        <v>389386827.617</v>
      </c>
      <c r="AA35" s="27">
        <f>(W35-Z35)/Z35</f>
        <v>0.6372952021584151</v>
      </c>
      <c r="AB35" s="27">
        <f>I35/H35</f>
        <v>0.751747222314879</v>
      </c>
      <c r="AC35" s="26">
        <v>300987028.098</v>
      </c>
      <c r="AD35" s="58">
        <f>R35-AC35</f>
        <v>-65494179.497999996</v>
      </c>
    </row>
    <row r="36" spans="1:30" s="11" customFormat="1" ht="20.25" customHeight="1">
      <c r="A36" s="14">
        <v>22</v>
      </c>
      <c r="B36" s="13" t="str">
        <f>'[2]Tien 05T-2017'!B36</f>
        <v>Hà Giang</v>
      </c>
      <c r="C36" s="61">
        <f>'[2]Tien 05T-2017'!C36</f>
        <v>63019044</v>
      </c>
      <c r="D36" s="61">
        <v>52117345</v>
      </c>
      <c r="E36" s="61">
        <v>10901699</v>
      </c>
      <c r="F36" s="61">
        <f>'[2]Tien 05T-2017'!F36</f>
        <v>64191</v>
      </c>
      <c r="G36" s="61">
        <f>'[2]Tien 05T-2017'!G36</f>
        <v>10200</v>
      </c>
      <c r="H36" s="61">
        <f>'[2]Tien 05T-2017'!H36</f>
        <v>62954853</v>
      </c>
      <c r="I36" s="61">
        <f>'[2]Tien 05T-2017'!I36</f>
        <v>19521487</v>
      </c>
      <c r="J36" s="61">
        <f>'[2]Tien 05T-2017'!J36</f>
        <v>3245590</v>
      </c>
      <c r="K36" s="61">
        <f>'[2]Tien 05T-2017'!K36</f>
        <v>114803</v>
      </c>
      <c r="L36" s="61">
        <f>'[2]Tien 05T-2017'!L36</f>
        <v>12545</v>
      </c>
      <c r="M36" s="61">
        <f>'[2]Tien 05T-2017'!M36</f>
        <v>14670123</v>
      </c>
      <c r="N36" s="61">
        <f>'[2]Tien 05T-2017'!N36</f>
        <v>1444326</v>
      </c>
      <c r="O36" s="61">
        <f>'[2]Tien 05T-2017'!O36</f>
        <v>0</v>
      </c>
      <c r="P36" s="61">
        <f>'[2]Tien 05T-2017'!P36</f>
        <v>0</v>
      </c>
      <c r="Q36" s="61">
        <f>'[2]Tien 05T-2017'!Q36</f>
        <v>34100</v>
      </c>
      <c r="R36" s="61">
        <f>'[2]Tien 05T-2017'!R36</f>
        <v>43433366</v>
      </c>
      <c r="S36" s="61">
        <f>M36+N36+O36+P36+Q36+R36</f>
        <v>59581915</v>
      </c>
      <c r="T36" s="60">
        <f>(J36+K36+L36)/I36</f>
        <v>0.17278079277464878</v>
      </c>
      <c r="U36" s="59">
        <v>52117345</v>
      </c>
      <c r="V36" s="59">
        <f>C36-U36</f>
        <v>10901699</v>
      </c>
      <c r="W36" s="22">
        <f>M36+N36+O36+P36+Q36</f>
        <v>16148549</v>
      </c>
      <c r="X36" s="11">
        <v>61</v>
      </c>
      <c r="Y36" s="11">
        <v>13</v>
      </c>
      <c r="Z36" s="26">
        <v>8241032</v>
      </c>
      <c r="AA36" s="27">
        <f>(W36-Z36)/Z36</f>
        <v>0.9595299472202026</v>
      </c>
      <c r="AB36" s="27">
        <f>I36/H36</f>
        <v>0.31008708732907375</v>
      </c>
      <c r="AC36" s="26">
        <v>43876313</v>
      </c>
      <c r="AD36" s="58">
        <f>R36-AC36</f>
        <v>-442947</v>
      </c>
    </row>
    <row r="37" spans="1:30" s="11" customFormat="1" ht="20.25" customHeight="1">
      <c r="A37" s="12">
        <v>23</v>
      </c>
      <c r="B37" s="13" t="str">
        <f>'[2]Tien 05T-2017'!B37</f>
        <v>Hà Nam</v>
      </c>
      <c r="C37" s="61">
        <f>'[2]Tien 05T-2017'!C37</f>
        <v>143451326</v>
      </c>
      <c r="D37" s="61">
        <v>129830268</v>
      </c>
      <c r="E37" s="61">
        <v>13621058</v>
      </c>
      <c r="F37" s="61">
        <f>'[2]Tien 05T-2017'!F37</f>
        <v>194230</v>
      </c>
      <c r="G37" s="61">
        <f>'[2]Tien 05T-2017'!G37</f>
        <v>0</v>
      </c>
      <c r="H37" s="61">
        <f>'[2]Tien 05T-2017'!H37</f>
        <v>143257096</v>
      </c>
      <c r="I37" s="61">
        <f>'[2]Tien 05T-2017'!I37</f>
        <v>123848034</v>
      </c>
      <c r="J37" s="61">
        <f>'[2]Tien 05T-2017'!J37</f>
        <v>14325225</v>
      </c>
      <c r="K37" s="61">
        <f>'[2]Tien 05T-2017'!K37</f>
        <v>1055711</v>
      </c>
      <c r="L37" s="61">
        <f>'[2]Tien 05T-2017'!L37</f>
        <v>0</v>
      </c>
      <c r="M37" s="61">
        <f>'[2]Tien 05T-2017'!M37</f>
        <v>65270971</v>
      </c>
      <c r="N37" s="61">
        <f>'[2]Tien 05T-2017'!N37</f>
        <v>2430</v>
      </c>
      <c r="O37" s="61">
        <f>'[2]Tien 05T-2017'!O37</f>
        <v>41974324</v>
      </c>
      <c r="P37" s="61">
        <f>'[2]Tien 05T-2017'!P37</f>
        <v>0</v>
      </c>
      <c r="Q37" s="61">
        <f>'[2]Tien 05T-2017'!Q37</f>
        <v>1219373</v>
      </c>
      <c r="R37" s="61">
        <f>'[2]Tien 05T-2017'!R37</f>
        <v>19409062</v>
      </c>
      <c r="S37" s="61">
        <f>M37+N37+O37+P37+Q37+R37</f>
        <v>127876160</v>
      </c>
      <c r="T37" s="60">
        <f>(J37+K37+L37)/I37</f>
        <v>0.12419200776332065</v>
      </c>
      <c r="U37" s="59">
        <v>129830268</v>
      </c>
      <c r="V37" s="59">
        <f>C37-U37</f>
        <v>13621058</v>
      </c>
      <c r="W37" s="22">
        <f>M37+N37+O37+P37+Q37</f>
        <v>108467098</v>
      </c>
      <c r="X37" s="11">
        <v>55</v>
      </c>
      <c r="Y37" s="11">
        <v>26</v>
      </c>
      <c r="Z37" s="26">
        <v>107720393</v>
      </c>
      <c r="AA37" s="27">
        <f>(W37-Z37)/Z37</f>
        <v>0.006931881505482439</v>
      </c>
      <c r="AB37" s="27">
        <f>I37/H37</f>
        <v>0.8645158771053129</v>
      </c>
      <c r="AC37" s="26">
        <v>22109875</v>
      </c>
      <c r="AD37" s="58">
        <f>R37-AC37</f>
        <v>-2700813</v>
      </c>
    </row>
    <row r="38" spans="1:30" s="11" customFormat="1" ht="20.25" customHeight="1">
      <c r="A38" s="14">
        <v>24</v>
      </c>
      <c r="B38" s="13" t="str">
        <f>'[2]Tien 05T-2017'!B38</f>
        <v>Hà Nội</v>
      </c>
      <c r="C38" s="61">
        <f>'[2]Tien 05T-2017'!C38</f>
        <v>15312143970.785</v>
      </c>
      <c r="D38" s="61">
        <v>9998361108.937</v>
      </c>
      <c r="E38" s="61">
        <v>5313782861.848</v>
      </c>
      <c r="F38" s="61">
        <f>'[2]Tien 05T-2017'!F38</f>
        <v>486354984</v>
      </c>
      <c r="G38" s="61">
        <f>'[2]Tien 05T-2017'!G38</f>
        <v>0</v>
      </c>
      <c r="H38" s="61">
        <f>'[2]Tien 05T-2017'!H38</f>
        <v>14825788986.785</v>
      </c>
      <c r="I38" s="61">
        <f>'[2]Tien 05T-2017'!I38</f>
        <v>11635592040.625</v>
      </c>
      <c r="J38" s="61">
        <f>'[2]Tien 05T-2017'!J38</f>
        <v>528519784</v>
      </c>
      <c r="K38" s="61">
        <f>'[2]Tien 05T-2017'!K38</f>
        <v>268197846.03100002</v>
      </c>
      <c r="L38" s="61">
        <f>'[2]Tien 05T-2017'!L38</f>
        <v>632180</v>
      </c>
      <c r="M38" s="61">
        <f>'[2]Tien 05T-2017'!M38</f>
        <v>10264819135.594</v>
      </c>
      <c r="N38" s="61">
        <f>'[2]Tien 05T-2017'!N38</f>
        <v>224008504</v>
      </c>
      <c r="O38" s="61">
        <f>'[2]Tien 05T-2017'!O38</f>
        <v>239712700</v>
      </c>
      <c r="P38" s="61">
        <f>'[2]Tien 05T-2017'!P38</f>
        <v>0</v>
      </c>
      <c r="Q38" s="61">
        <f>'[2]Tien 05T-2017'!Q38</f>
        <v>109701891</v>
      </c>
      <c r="R38" s="61">
        <f>'[2]Tien 05T-2017'!R38</f>
        <v>3190196946.16</v>
      </c>
      <c r="S38" s="61">
        <f>M38+N38+O38+P38+Q38+R38</f>
        <v>14028439176.754</v>
      </c>
      <c r="T38" s="60">
        <f>(J38+K38+L38)/I38</f>
        <v>0.06852679324327451</v>
      </c>
      <c r="U38" s="59">
        <v>9998361108.937</v>
      </c>
      <c r="V38" s="59">
        <f>C38-U38</f>
        <v>5313782861.848</v>
      </c>
      <c r="W38" s="22">
        <f>M38+N38+O38+P38+Q38</f>
        <v>10838242230.594</v>
      </c>
      <c r="X38" s="11">
        <v>2</v>
      </c>
      <c r="Y38" s="11">
        <v>57</v>
      </c>
      <c r="Z38" s="26">
        <v>7924608958.948999</v>
      </c>
      <c r="AA38" s="27">
        <f>(W38-Z38)/Z38</f>
        <v>0.367669027801647</v>
      </c>
      <c r="AB38" s="27">
        <f>I38/H38</f>
        <v>0.7848211013252928</v>
      </c>
      <c r="AC38" s="26">
        <v>2073752149.988</v>
      </c>
      <c r="AD38" s="58">
        <f>R38-AC38</f>
        <v>1116444796.172</v>
      </c>
    </row>
    <row r="39" spans="1:30" s="11" customFormat="1" ht="20.25" customHeight="1">
      <c r="A39" s="12">
        <v>25</v>
      </c>
      <c r="B39" s="13" t="str">
        <f>'[2]Tien 05T-2017'!B39</f>
        <v>Hà Tĩnh</v>
      </c>
      <c r="C39" s="61">
        <f>'[2]Tien 05T-2017'!C39</f>
        <v>443841651</v>
      </c>
      <c r="D39" s="61">
        <v>322080691</v>
      </c>
      <c r="E39" s="61">
        <v>121760960</v>
      </c>
      <c r="F39" s="61">
        <f>'[2]Tien 05T-2017'!F39</f>
        <v>565995</v>
      </c>
      <c r="G39" s="61">
        <f>'[2]Tien 05T-2017'!G39</f>
        <v>0</v>
      </c>
      <c r="H39" s="61">
        <f>'[2]Tien 05T-2017'!H39</f>
        <v>443275656</v>
      </c>
      <c r="I39" s="61">
        <f>'[2]Tien 05T-2017'!I39</f>
        <v>262056151</v>
      </c>
      <c r="J39" s="61">
        <f>'[2]Tien 05T-2017'!J39</f>
        <v>29743889</v>
      </c>
      <c r="K39" s="61">
        <f>'[2]Tien 05T-2017'!K39</f>
        <v>733569</v>
      </c>
      <c r="L39" s="61">
        <f>'[2]Tien 05T-2017'!L39</f>
        <v>33560</v>
      </c>
      <c r="M39" s="61">
        <f>'[2]Tien 05T-2017'!M39</f>
        <v>228107366</v>
      </c>
      <c r="N39" s="61">
        <f>'[2]Tien 05T-2017'!N39</f>
        <v>3315101</v>
      </c>
      <c r="O39" s="61">
        <f>'[2]Tien 05T-2017'!O39</f>
        <v>49165</v>
      </c>
      <c r="P39" s="61">
        <f>'[2]Tien 05T-2017'!P39</f>
        <v>0</v>
      </c>
      <c r="Q39" s="61">
        <f>'[2]Tien 05T-2017'!Q39</f>
        <v>73501</v>
      </c>
      <c r="R39" s="61">
        <f>'[2]Tien 05T-2017'!R39</f>
        <v>181219505</v>
      </c>
      <c r="S39" s="61">
        <f>M39+N39+O39+P39+Q39+R39</f>
        <v>412764638</v>
      </c>
      <c r="T39" s="60">
        <f>(J39+K39+L39)/I39</f>
        <v>0.11642931441819124</v>
      </c>
      <c r="U39" s="59">
        <v>322080691</v>
      </c>
      <c r="V39" s="59">
        <f>C39-U39</f>
        <v>121760960</v>
      </c>
      <c r="W39" s="22">
        <f>M39+N39+O39+P39+Q39</f>
        <v>231545133</v>
      </c>
      <c r="X39" s="11">
        <v>46</v>
      </c>
      <c r="Y39" s="11">
        <v>30</v>
      </c>
      <c r="Z39" s="26">
        <v>301828554</v>
      </c>
      <c r="AA39" s="27">
        <f>(W39-Z39)/Z39</f>
        <v>-0.2328587539799167</v>
      </c>
      <c r="AB39" s="27">
        <f>I39/H39</f>
        <v>0.5911810122051909</v>
      </c>
      <c r="AC39" s="26">
        <v>20252137</v>
      </c>
      <c r="AD39" s="58">
        <f>R39-AC39</f>
        <v>160967368</v>
      </c>
    </row>
    <row r="40" spans="1:30" s="11" customFormat="1" ht="20.25" customHeight="1">
      <c r="A40" s="14">
        <v>26</v>
      </c>
      <c r="B40" s="13" t="str">
        <f>'[2]Tien 05T-2017'!B40</f>
        <v>Hải Dương</v>
      </c>
      <c r="C40" s="61">
        <f>'[2]Tien 05T-2017'!C40</f>
        <v>550588905</v>
      </c>
      <c r="D40" s="61">
        <v>293660130</v>
      </c>
      <c r="E40" s="61">
        <v>256928775</v>
      </c>
      <c r="F40" s="61">
        <f>'[2]Tien 05T-2017'!F40</f>
        <v>11763306</v>
      </c>
      <c r="G40" s="61">
        <f>'[2]Tien 05T-2017'!G40</f>
        <v>0</v>
      </c>
      <c r="H40" s="61">
        <f>'[2]Tien 05T-2017'!H40</f>
        <v>538825599</v>
      </c>
      <c r="I40" s="61">
        <f>'[2]Tien 05T-2017'!I40</f>
        <v>473071517</v>
      </c>
      <c r="J40" s="61">
        <f>'[2]Tien 05T-2017'!J40</f>
        <v>18556759</v>
      </c>
      <c r="K40" s="61">
        <f>'[2]Tien 05T-2017'!K40</f>
        <v>41221767</v>
      </c>
      <c r="L40" s="61">
        <f>'[2]Tien 05T-2017'!L40</f>
        <v>36666</v>
      </c>
      <c r="M40" s="61">
        <f>'[2]Tien 05T-2017'!M40</f>
        <v>336771059</v>
      </c>
      <c r="N40" s="61">
        <f>'[2]Tien 05T-2017'!N40</f>
        <v>6661988</v>
      </c>
      <c r="O40" s="61">
        <f>'[2]Tien 05T-2017'!O40</f>
        <v>54870732</v>
      </c>
      <c r="P40" s="61">
        <f>'[2]Tien 05T-2017'!P40</f>
        <v>0</v>
      </c>
      <c r="Q40" s="61">
        <f>'[2]Tien 05T-2017'!Q40</f>
        <v>14952546</v>
      </c>
      <c r="R40" s="61">
        <f>'[2]Tien 05T-2017'!R40</f>
        <v>65754082</v>
      </c>
      <c r="S40" s="61">
        <f>M40+N40+O40+P40+Q40+R40</f>
        <v>479010407</v>
      </c>
      <c r="T40" s="60">
        <f>(J40+K40+L40)/I40</f>
        <v>0.1264400621270124</v>
      </c>
      <c r="U40" s="59">
        <v>293660130</v>
      </c>
      <c r="V40" s="59">
        <f>C40-U40</f>
        <v>256928775</v>
      </c>
      <c r="W40" s="22">
        <f>M40+N40+O40+P40+Q40</f>
        <v>413256325</v>
      </c>
      <c r="X40" s="11">
        <v>40</v>
      </c>
      <c r="Y40" s="11">
        <v>25</v>
      </c>
      <c r="Z40" s="26">
        <v>223768186</v>
      </c>
      <c r="AA40" s="27">
        <f>(W40-Z40)/Z40</f>
        <v>0.8468055374055721</v>
      </c>
      <c r="AB40" s="27">
        <f>I40/H40</f>
        <v>0.8779677837837842</v>
      </c>
      <c r="AC40" s="26">
        <v>69891944</v>
      </c>
      <c r="AD40" s="58">
        <f>R40-AC40</f>
        <v>-4137862</v>
      </c>
    </row>
    <row r="41" spans="1:30" s="11" customFormat="1" ht="20.25" customHeight="1">
      <c r="A41" s="12">
        <v>27</v>
      </c>
      <c r="B41" s="13" t="str">
        <f>'[2]Tien 05T-2017'!B41</f>
        <v>Hải Phòng</v>
      </c>
      <c r="C41" s="61">
        <f>'[2]Tien 05T-2017'!C41</f>
        <v>4004196518</v>
      </c>
      <c r="D41" s="61">
        <v>3408394365</v>
      </c>
      <c r="E41" s="61">
        <v>595802153</v>
      </c>
      <c r="F41" s="61">
        <f>'[2]Tien 05T-2017'!F41</f>
        <v>16070106</v>
      </c>
      <c r="G41" s="61">
        <f>'[2]Tien 05T-2017'!G41</f>
        <v>20966541</v>
      </c>
      <c r="H41" s="61">
        <f>'[2]Tien 05T-2017'!H41</f>
        <v>3988126412</v>
      </c>
      <c r="I41" s="61">
        <f>'[2]Tien 05T-2017'!I41</f>
        <v>2511514651</v>
      </c>
      <c r="J41" s="61">
        <f>'[2]Tien 05T-2017'!J41</f>
        <v>167250606</v>
      </c>
      <c r="K41" s="61">
        <f>'[2]Tien 05T-2017'!K41</f>
        <v>117477699</v>
      </c>
      <c r="L41" s="61">
        <f>'[2]Tien 05T-2017'!L41</f>
        <v>34448</v>
      </c>
      <c r="M41" s="61">
        <f>'[2]Tien 05T-2017'!M41</f>
        <v>2148569182</v>
      </c>
      <c r="N41" s="61">
        <f>'[2]Tien 05T-2017'!N41</f>
        <v>20841245</v>
      </c>
      <c r="O41" s="61">
        <f>'[2]Tien 05T-2017'!O41</f>
        <v>41985470</v>
      </c>
      <c r="P41" s="61">
        <f>'[2]Tien 05T-2017'!P41</f>
        <v>0</v>
      </c>
      <c r="Q41" s="61">
        <f>'[2]Tien 05T-2017'!Q41</f>
        <v>15356001</v>
      </c>
      <c r="R41" s="61">
        <f>'[2]Tien 05T-2017'!R41</f>
        <v>1476611761</v>
      </c>
      <c r="S41" s="61">
        <f>M41+N41+O41+P41+Q41+R41</f>
        <v>3703363659</v>
      </c>
      <c r="T41" s="60">
        <f>(J41+K41+L41)/I41</f>
        <v>0.11338287550367947</v>
      </c>
      <c r="U41" s="59">
        <v>3408394365</v>
      </c>
      <c r="V41" s="59">
        <f>C41-U41</f>
        <v>595802153</v>
      </c>
      <c r="W41" s="22">
        <f>M41+N41+O41+P41+Q41</f>
        <v>2226751898</v>
      </c>
      <c r="X41" s="11">
        <v>4</v>
      </c>
      <c r="Y41" s="11">
        <v>33</v>
      </c>
      <c r="Z41" s="26">
        <v>1964219797</v>
      </c>
      <c r="AA41" s="27">
        <f>(W41-Z41)/Z41</f>
        <v>0.13365719121707845</v>
      </c>
      <c r="AB41" s="27">
        <f>I41/H41</f>
        <v>0.629748004838318</v>
      </c>
      <c r="AC41" s="26">
        <v>1444174568</v>
      </c>
      <c r="AD41" s="58">
        <f>R41-AC41</f>
        <v>32437193</v>
      </c>
    </row>
    <row r="42" spans="1:30" s="11" customFormat="1" ht="20.25" customHeight="1">
      <c r="A42" s="14">
        <v>28</v>
      </c>
      <c r="B42" s="13" t="str">
        <f>'[2]Tien 05T-2017'!B42</f>
        <v>Hậu Giang</v>
      </c>
      <c r="C42" s="61">
        <f>'[2]Tien 05T-2017'!C42</f>
        <v>619871065</v>
      </c>
      <c r="D42" s="61">
        <v>491991458</v>
      </c>
      <c r="E42" s="61">
        <v>127879607</v>
      </c>
      <c r="F42" s="61">
        <f>'[2]Tien 05T-2017'!F42</f>
        <v>1895531</v>
      </c>
      <c r="G42" s="61">
        <f>'[2]Tien 05T-2017'!G42</f>
        <v>0</v>
      </c>
      <c r="H42" s="61">
        <f>'[2]Tien 05T-2017'!H42</f>
        <v>617975534</v>
      </c>
      <c r="I42" s="61">
        <f>'[2]Tien 05T-2017'!I42</f>
        <v>370071583</v>
      </c>
      <c r="J42" s="61">
        <f>'[2]Tien 05T-2017'!J42</f>
        <v>21326700</v>
      </c>
      <c r="K42" s="61">
        <f>'[2]Tien 05T-2017'!K42</f>
        <v>6865497</v>
      </c>
      <c r="L42" s="61">
        <f>'[2]Tien 05T-2017'!L42</f>
        <v>0</v>
      </c>
      <c r="M42" s="61">
        <f>'[2]Tien 05T-2017'!M42</f>
        <v>333815613</v>
      </c>
      <c r="N42" s="61">
        <f>'[2]Tien 05T-2017'!N42</f>
        <v>4752478</v>
      </c>
      <c r="O42" s="61">
        <f>'[2]Tien 05T-2017'!O42</f>
        <v>265485</v>
      </c>
      <c r="P42" s="61">
        <f>'[2]Tien 05T-2017'!P42</f>
        <v>652000</v>
      </c>
      <c r="Q42" s="61">
        <f>'[2]Tien 05T-2017'!Q42</f>
        <v>2393810</v>
      </c>
      <c r="R42" s="61">
        <f>'[2]Tien 05T-2017'!R42</f>
        <v>247903951</v>
      </c>
      <c r="S42" s="61">
        <f>M42+N42+O42+P42+Q42+R42</f>
        <v>589783337</v>
      </c>
      <c r="T42" s="60">
        <f>(J42+K42+L42)/I42</f>
        <v>0.07618038859254968</v>
      </c>
      <c r="U42" s="59">
        <v>491991458</v>
      </c>
      <c r="V42" s="59">
        <f>C42-U42</f>
        <v>127879607</v>
      </c>
      <c r="W42" s="22">
        <f>M42+N42+O42+P42+Q42</f>
        <v>341879386</v>
      </c>
      <c r="X42" s="11">
        <v>37</v>
      </c>
      <c r="Y42" s="11">
        <v>51</v>
      </c>
      <c r="Z42" s="26">
        <v>246130213</v>
      </c>
      <c r="AA42" s="27">
        <f>(W42-Z42)/Z42</f>
        <v>0.38901836484414043</v>
      </c>
      <c r="AB42" s="27">
        <f>I42/H42</f>
        <v>0.5988450393895367</v>
      </c>
      <c r="AC42" s="26">
        <v>245861245</v>
      </c>
      <c r="AD42" s="58">
        <f>R42-AC42</f>
        <v>2042706</v>
      </c>
    </row>
    <row r="43" spans="1:30" s="11" customFormat="1" ht="20.25" customHeight="1">
      <c r="A43" s="12">
        <v>29</v>
      </c>
      <c r="B43" s="13" t="str">
        <f>'[2]Tien 05T-2017'!B43</f>
        <v>Hòa Bình</v>
      </c>
      <c r="C43" s="61">
        <f>'[2]Tien 05T-2017'!C43</f>
        <v>189140451.212</v>
      </c>
      <c r="D43" s="61">
        <v>93998908</v>
      </c>
      <c r="E43" s="61">
        <v>95141543.21200001</v>
      </c>
      <c r="F43" s="61">
        <f>'[2]Tien 05T-2017'!F43</f>
        <v>26799369</v>
      </c>
      <c r="G43" s="61">
        <f>'[2]Tien 05T-2017'!G43</f>
        <v>0</v>
      </c>
      <c r="H43" s="61">
        <f>'[2]Tien 05T-2017'!H43</f>
        <v>162341081.771</v>
      </c>
      <c r="I43" s="61">
        <f>'[2]Tien 05T-2017'!I43</f>
        <v>131528064</v>
      </c>
      <c r="J43" s="61">
        <f>'[2]Tien 05T-2017'!J43</f>
        <v>5771235</v>
      </c>
      <c r="K43" s="61">
        <f>'[2]Tien 05T-2017'!K43</f>
        <v>711794</v>
      </c>
      <c r="L43" s="61">
        <f>'[2]Tien 05T-2017'!L43</f>
        <v>3000</v>
      </c>
      <c r="M43" s="61">
        <f>'[2]Tien 05T-2017'!M43</f>
        <v>118684301</v>
      </c>
      <c r="N43" s="61">
        <f>'[2]Tien 05T-2017'!N43</f>
        <v>1320697</v>
      </c>
      <c r="O43" s="61">
        <f>'[2]Tien 05T-2017'!O43</f>
        <v>150141</v>
      </c>
      <c r="P43" s="61">
        <f>'[2]Tien 05T-2017'!P43</f>
        <v>0</v>
      </c>
      <c r="Q43" s="61">
        <f>'[2]Tien 05T-2017'!Q43</f>
        <v>4886896</v>
      </c>
      <c r="R43" s="61">
        <f>'[2]Tien 05T-2017'!R43</f>
        <v>30813017.770999998</v>
      </c>
      <c r="S43" s="61">
        <f>M43+N43+O43+P43+Q43+R43</f>
        <v>155855052.771</v>
      </c>
      <c r="T43" s="60">
        <f>(J43+K43+L43)/I43</f>
        <v>0.049312890365359595</v>
      </c>
      <c r="U43" s="59">
        <v>93998908</v>
      </c>
      <c r="V43" s="59">
        <f>C43-U43</f>
        <v>95141543.21200001</v>
      </c>
      <c r="W43" s="22">
        <f>M43+N43+O43+P43+Q43</f>
        <v>125042035</v>
      </c>
      <c r="X43" s="11">
        <v>52</v>
      </c>
      <c r="Y43" s="11">
        <v>62</v>
      </c>
      <c r="Z43" s="26">
        <v>57331676</v>
      </c>
      <c r="AA43" s="27">
        <f>(W43-Z43)/Z43</f>
        <v>1.1810287736922256</v>
      </c>
      <c r="AB43" s="27">
        <f>I43/H43</f>
        <v>0.8101958085109648</v>
      </c>
      <c r="AC43" s="26">
        <v>36667232</v>
      </c>
      <c r="AD43" s="58">
        <f>R43-AC43</f>
        <v>-5854214.229000002</v>
      </c>
    </row>
    <row r="44" spans="1:30" s="11" customFormat="1" ht="20.25" customHeight="1">
      <c r="A44" s="14">
        <v>30</v>
      </c>
      <c r="B44" s="13" t="str">
        <f>'[2]Tien 05T-2017'!B44</f>
        <v>Hồ Chí Minh</v>
      </c>
      <c r="C44" s="61">
        <f>'[2]Tien 05T-2017'!C44</f>
        <v>55414239862.353004</v>
      </c>
      <c r="D44" s="61">
        <v>46747265321.61099</v>
      </c>
      <c r="E44" s="61">
        <v>8666974540.742012</v>
      </c>
      <c r="F44" s="61">
        <f>'[2]Tien 05T-2017'!F44</f>
        <v>424979789.373</v>
      </c>
      <c r="G44" s="61">
        <f>'[2]Tien 05T-2017'!G44</f>
        <v>520643</v>
      </c>
      <c r="H44" s="61">
        <f>'[2]Tien 05T-2017'!H44</f>
        <v>54989260073.31601</v>
      </c>
      <c r="I44" s="61">
        <f>'[2]Tien 05T-2017'!I44</f>
        <v>33870586840.98501</v>
      </c>
      <c r="J44" s="61">
        <f>'[2]Tien 05T-2017'!J44</f>
        <v>1980215657.481</v>
      </c>
      <c r="K44" s="61">
        <f>'[2]Tien 05T-2017'!K44</f>
        <v>6182020075.721</v>
      </c>
      <c r="L44" s="61">
        <f>'[2]Tien 05T-2017'!L44</f>
        <v>160588</v>
      </c>
      <c r="M44" s="61">
        <f>'[2]Tien 05T-2017'!M44</f>
        <v>22773426846.826004</v>
      </c>
      <c r="N44" s="61">
        <f>'[2]Tien 05T-2017'!N44</f>
        <v>1586791399.001</v>
      </c>
      <c r="O44" s="61">
        <f>'[2]Tien 05T-2017'!O44</f>
        <v>530657128.245</v>
      </c>
      <c r="P44" s="61">
        <f>'[2]Tien 05T-2017'!P44</f>
        <v>34487745</v>
      </c>
      <c r="Q44" s="61">
        <f>'[2]Tien 05T-2017'!Q44</f>
        <v>782827400.711</v>
      </c>
      <c r="R44" s="61">
        <f>'[2]Tien 05T-2017'!R44</f>
        <v>21118673232.331</v>
      </c>
      <c r="S44" s="61">
        <f>M44+N44+O44+P44+Q44+R44</f>
        <v>46826863752.114</v>
      </c>
      <c r="T44" s="60">
        <f>(J44+K44+L44)/I44</f>
        <v>0.24098774430814157</v>
      </c>
      <c r="U44" s="59">
        <v>46747265321.61099</v>
      </c>
      <c r="V44" s="59">
        <f>C44-U44</f>
        <v>8666974540.742012</v>
      </c>
      <c r="W44" s="22">
        <f>M44+N44+O44+P44+Q44</f>
        <v>25708190519.783</v>
      </c>
      <c r="X44" s="11">
        <v>1</v>
      </c>
      <c r="Y44" s="11">
        <v>5</v>
      </c>
      <c r="Z44" s="26">
        <v>20695030894.927998</v>
      </c>
      <c r="AA44" s="27">
        <f>(W44-Z44)/Z44</f>
        <v>0.24223977486709836</v>
      </c>
      <c r="AB44" s="27">
        <f>I44/H44</f>
        <v>0.6159491288994628</v>
      </c>
      <c r="AC44" s="26">
        <v>26052234426.683</v>
      </c>
      <c r="AD44" s="58">
        <f>R44-AC44</f>
        <v>-4933561194.351997</v>
      </c>
    </row>
    <row r="45" spans="1:30" s="11" customFormat="1" ht="20.25" customHeight="1">
      <c r="A45" s="12">
        <v>31</v>
      </c>
      <c r="B45" s="13" t="str">
        <f>'[2]Tien 05T-2017'!B45</f>
        <v>Hưng Yên</v>
      </c>
      <c r="C45" s="61">
        <f>'[2]Tien 05T-2017'!C45</f>
        <v>471377041.28099996</v>
      </c>
      <c r="D45" s="61">
        <v>328953504.01</v>
      </c>
      <c r="E45" s="61">
        <v>142423537.27099997</v>
      </c>
      <c r="F45" s="61">
        <f>'[2]Tien 05T-2017'!F45</f>
        <v>9245605</v>
      </c>
      <c r="G45" s="61">
        <f>'[2]Tien 05T-2017'!G45</f>
        <v>32516447</v>
      </c>
      <c r="H45" s="61">
        <f>'[2]Tien 05T-2017'!H45</f>
        <v>462131435.788</v>
      </c>
      <c r="I45" s="61">
        <f>'[2]Tien 05T-2017'!I45</f>
        <v>368785644.07</v>
      </c>
      <c r="J45" s="61">
        <f>'[2]Tien 05T-2017'!J45</f>
        <v>32571038.869999997</v>
      </c>
      <c r="K45" s="61">
        <f>'[2]Tien 05T-2017'!K45</f>
        <v>11309507.589</v>
      </c>
      <c r="L45" s="61">
        <f>'[2]Tien 05T-2017'!L45</f>
        <v>0</v>
      </c>
      <c r="M45" s="61">
        <f>'[2]Tien 05T-2017'!M45</f>
        <v>272932240.84499997</v>
      </c>
      <c r="N45" s="61">
        <f>'[2]Tien 05T-2017'!N45</f>
        <v>4524373</v>
      </c>
      <c r="O45" s="61">
        <f>'[2]Tien 05T-2017'!O45</f>
        <v>1027742</v>
      </c>
      <c r="P45" s="61">
        <f>'[2]Tien 05T-2017'!P45</f>
        <v>0</v>
      </c>
      <c r="Q45" s="61">
        <f>'[2]Tien 05T-2017'!Q45</f>
        <v>46420741.765999995</v>
      </c>
      <c r="R45" s="61">
        <f>'[2]Tien 05T-2017'!R45</f>
        <v>93345791.71800001</v>
      </c>
      <c r="S45" s="61">
        <f>M45+N45+O45+P45+Q45+R45</f>
        <v>418250889.32899994</v>
      </c>
      <c r="T45" s="60">
        <f>(J45+K45+L45)/I45</f>
        <v>0.1189865906240942</v>
      </c>
      <c r="U45" s="59">
        <v>328953504.01</v>
      </c>
      <c r="V45" s="59">
        <f>C45-U45</f>
        <v>142423537.27099997</v>
      </c>
      <c r="W45" s="22">
        <f>M45+N45+O45+P45+Q45</f>
        <v>324905097.61099994</v>
      </c>
      <c r="X45" s="11">
        <v>45</v>
      </c>
      <c r="Y45" s="11">
        <v>28</v>
      </c>
      <c r="Z45" s="26">
        <v>221907848.783</v>
      </c>
      <c r="AA45" s="27">
        <f>(W45-Z45)/Z45</f>
        <v>0.4641442355142618</v>
      </c>
      <c r="AB45" s="27">
        <f>I45/H45</f>
        <v>0.7980102964455726</v>
      </c>
      <c r="AC45" s="26">
        <v>107045655.227</v>
      </c>
      <c r="AD45" s="58">
        <f>R45-AC45</f>
        <v>-13699863.508999988</v>
      </c>
    </row>
    <row r="46" spans="1:30" s="11" customFormat="1" ht="20.25" customHeight="1">
      <c r="A46" s="14">
        <v>32</v>
      </c>
      <c r="B46" s="13" t="str">
        <f>'[2]Tien 05T-2017'!B46</f>
        <v>Kiên Giang</v>
      </c>
      <c r="C46" s="61">
        <f>'[2]Tien 05T-2017'!C46</f>
        <v>1488741022</v>
      </c>
      <c r="D46" s="61">
        <v>990583142</v>
      </c>
      <c r="E46" s="61">
        <v>498157880</v>
      </c>
      <c r="F46" s="61">
        <f>'[2]Tien 05T-2017'!F46</f>
        <v>78895832</v>
      </c>
      <c r="G46" s="61">
        <f>'[2]Tien 05T-2017'!G46</f>
        <v>0</v>
      </c>
      <c r="H46" s="61">
        <f>'[2]Tien 05T-2017'!H46</f>
        <v>1409845190</v>
      </c>
      <c r="I46" s="61">
        <f>'[2]Tien 05T-2017'!I46</f>
        <v>1137386993</v>
      </c>
      <c r="J46" s="61">
        <f>'[2]Tien 05T-2017'!J46</f>
        <v>151142468</v>
      </c>
      <c r="K46" s="61">
        <f>'[2]Tien 05T-2017'!K46</f>
        <v>25769648</v>
      </c>
      <c r="L46" s="61">
        <f>'[2]Tien 05T-2017'!L46</f>
        <v>20153</v>
      </c>
      <c r="M46" s="61">
        <f>'[2]Tien 05T-2017'!M46</f>
        <v>896308357</v>
      </c>
      <c r="N46" s="61">
        <f>'[2]Tien 05T-2017'!N46</f>
        <v>44245161</v>
      </c>
      <c r="O46" s="61">
        <f>'[2]Tien 05T-2017'!O46</f>
        <v>15332183</v>
      </c>
      <c r="P46" s="61">
        <f>'[2]Tien 05T-2017'!P46</f>
        <v>0</v>
      </c>
      <c r="Q46" s="61">
        <f>'[2]Tien 05T-2017'!Q46</f>
        <v>4569023</v>
      </c>
      <c r="R46" s="61">
        <f>'[2]Tien 05T-2017'!R46</f>
        <v>272458197</v>
      </c>
      <c r="S46" s="61">
        <f>M46+N46+O46+P46+Q46+R46</f>
        <v>1232912921</v>
      </c>
      <c r="T46" s="60">
        <f>(J46+K46+L46)/I46</f>
        <v>0.15556030628882003</v>
      </c>
      <c r="U46" s="59">
        <v>990583142</v>
      </c>
      <c r="V46" s="59">
        <f>C46-U46</f>
        <v>498157880</v>
      </c>
      <c r="W46" s="22">
        <f>M46+N46+O46+P46+Q46</f>
        <v>960454724</v>
      </c>
      <c r="X46" s="11">
        <v>15</v>
      </c>
      <c r="Y46" s="11">
        <v>16</v>
      </c>
      <c r="Z46" s="26">
        <v>737515985</v>
      </c>
      <c r="AA46" s="27">
        <f>(W46-Z46)/Z46</f>
        <v>0.3022832637315651</v>
      </c>
      <c r="AB46" s="27">
        <f>I46/H46</f>
        <v>0.8067460179794634</v>
      </c>
      <c r="AC46" s="26">
        <v>253067157</v>
      </c>
      <c r="AD46" s="58">
        <f>R46-AC46</f>
        <v>19391040</v>
      </c>
    </row>
    <row r="47" spans="1:30" s="11" customFormat="1" ht="20.25" customHeight="1">
      <c r="A47" s="12">
        <v>33</v>
      </c>
      <c r="B47" s="13" t="str">
        <f>'[2]Tien 05T-2017'!B47</f>
        <v>Kon Tum</v>
      </c>
      <c r="C47" s="61">
        <f>'[2]Tien 05T-2017'!C47</f>
        <v>652191557.2120001</v>
      </c>
      <c r="D47" s="61">
        <v>471642812.69200003</v>
      </c>
      <c r="E47" s="61">
        <v>180548744.5200001</v>
      </c>
      <c r="F47" s="61">
        <f>'[2]Tien 05T-2017'!F47</f>
        <v>935480.345</v>
      </c>
      <c r="G47" s="61">
        <f>'[2]Tien 05T-2017'!G47</f>
        <v>115369723.72299999</v>
      </c>
      <c r="H47" s="61">
        <f>'[2]Tien 05T-2017'!H47</f>
        <v>651256076.867</v>
      </c>
      <c r="I47" s="61">
        <f>'[2]Tien 05T-2017'!I47</f>
        <v>309431521.10899997</v>
      </c>
      <c r="J47" s="61">
        <f>'[2]Tien 05T-2017'!J47</f>
        <v>18012273.728</v>
      </c>
      <c r="K47" s="61">
        <f>'[2]Tien 05T-2017'!K47</f>
        <v>3855658.4810000006</v>
      </c>
      <c r="L47" s="61">
        <f>'[2]Tien 05T-2017'!L47</f>
        <v>17689.34</v>
      </c>
      <c r="M47" s="61">
        <f>'[2]Tien 05T-2017'!M47</f>
        <v>268982202.98899996</v>
      </c>
      <c r="N47" s="61">
        <f>'[2]Tien 05T-2017'!N47</f>
        <v>18563696.571000002</v>
      </c>
      <c r="O47" s="61">
        <f>'[2]Tien 05T-2017'!O47</f>
        <v>0</v>
      </c>
      <c r="P47" s="61">
        <f>'[2]Tien 05T-2017'!P47</f>
        <v>0</v>
      </c>
      <c r="Q47" s="61">
        <f>'[2]Tien 05T-2017'!Q47</f>
        <v>0</v>
      </c>
      <c r="R47" s="61">
        <f>'[2]Tien 05T-2017'!R47</f>
        <v>341824555.758</v>
      </c>
      <c r="S47" s="61">
        <f>M47+N47+O47+P47+Q47+R47</f>
        <v>629370455.318</v>
      </c>
      <c r="T47" s="60">
        <f>(J47+K47+L47)/I47</f>
        <v>0.07072848128258594</v>
      </c>
      <c r="U47" s="59">
        <v>471642812.69200003</v>
      </c>
      <c r="V47" s="59">
        <f>C47-U47</f>
        <v>180548744.5200001</v>
      </c>
      <c r="W47" s="22">
        <f>M47+N47+O47+P47+Q47</f>
        <v>287545899.55999994</v>
      </c>
      <c r="X47" s="11">
        <v>35</v>
      </c>
      <c r="Y47" s="11">
        <v>55</v>
      </c>
      <c r="Z47" s="26">
        <v>132764447.57700002</v>
      </c>
      <c r="AA47" s="27">
        <f>(W47-Z47)/Z47</f>
        <v>1.1658350922089333</v>
      </c>
      <c r="AB47" s="27">
        <f>I47/H47</f>
        <v>0.475130339815919</v>
      </c>
      <c r="AC47" s="26">
        <v>338878365.115</v>
      </c>
      <c r="AD47" s="58">
        <f>R47-AC47</f>
        <v>2946190.6430000067</v>
      </c>
    </row>
    <row r="48" spans="1:30" s="11" customFormat="1" ht="20.25" customHeight="1">
      <c r="A48" s="14">
        <v>34</v>
      </c>
      <c r="B48" s="13" t="str">
        <f>'[2]Tien 05T-2017'!B48</f>
        <v>Khánh Hòa</v>
      </c>
      <c r="C48" s="61">
        <f>'[2]Tien 05T-2017'!C48</f>
        <v>1385079673.377</v>
      </c>
      <c r="D48" s="61">
        <v>1240298453.289</v>
      </c>
      <c r="E48" s="61">
        <v>144781220.08800006</v>
      </c>
      <c r="F48" s="61">
        <f>'[2]Tien 05T-2017'!F48</f>
        <v>16509609.157</v>
      </c>
      <c r="G48" s="61">
        <f>'[2]Tien 05T-2017'!G48</f>
        <v>386590</v>
      </c>
      <c r="H48" s="61">
        <f>'[2]Tien 05T-2017'!H48</f>
        <v>1368570064.22</v>
      </c>
      <c r="I48" s="61">
        <f>'[2]Tien 05T-2017'!I48</f>
        <v>1005632839.9219999</v>
      </c>
      <c r="J48" s="61">
        <f>'[2]Tien 05T-2017'!J48</f>
        <v>63697957.147999994</v>
      </c>
      <c r="K48" s="61">
        <f>'[2]Tien 05T-2017'!K48</f>
        <v>12143890.84</v>
      </c>
      <c r="L48" s="61">
        <f>'[2]Tien 05T-2017'!L48</f>
        <v>0</v>
      </c>
      <c r="M48" s="61">
        <f>'[2]Tien 05T-2017'!M48</f>
        <v>908815146.0939999</v>
      </c>
      <c r="N48" s="61">
        <f>'[2]Tien 05T-2017'!N48</f>
        <v>16134010.137</v>
      </c>
      <c r="O48" s="61">
        <f>'[2]Tien 05T-2017'!O48</f>
        <v>3260506.3660000004</v>
      </c>
      <c r="P48" s="61">
        <f>'[2]Tien 05T-2017'!P48</f>
        <v>0</v>
      </c>
      <c r="Q48" s="61">
        <f>'[2]Tien 05T-2017'!Q48</f>
        <v>1581329.337</v>
      </c>
      <c r="R48" s="61">
        <f>'[2]Tien 05T-2017'!R48</f>
        <v>362937224.29800004</v>
      </c>
      <c r="S48" s="61">
        <f>M48+N48+O48+P48+Q48+R48</f>
        <v>1292728216.2319999</v>
      </c>
      <c r="T48" s="60">
        <f>(J48+K48+L48)/I48</f>
        <v>0.07541703589739822</v>
      </c>
      <c r="U48" s="59">
        <v>1240298453.289</v>
      </c>
      <c r="V48" s="59">
        <f>C48-U48</f>
        <v>144781220.08800006</v>
      </c>
      <c r="W48" s="22">
        <f>M48+N48+O48+P48+Q48</f>
        <v>929790991.9339999</v>
      </c>
      <c r="X48" s="11">
        <v>16</v>
      </c>
      <c r="Y48" s="11">
        <v>52</v>
      </c>
      <c r="Z48" s="26">
        <v>422981516.04600006</v>
      </c>
      <c r="AA48" s="27">
        <f>(W48-Z48)/Z48</f>
        <v>1.1981835060444659</v>
      </c>
      <c r="AB48" s="27">
        <f>I48/H48</f>
        <v>0.7348055216267997</v>
      </c>
      <c r="AC48" s="26">
        <v>817316937.243</v>
      </c>
      <c r="AD48" s="58">
        <f>R48-AC48</f>
        <v>-454379712.945</v>
      </c>
    </row>
    <row r="49" spans="1:30" s="11" customFormat="1" ht="20.25" customHeight="1">
      <c r="A49" s="12">
        <v>35</v>
      </c>
      <c r="B49" s="13" t="str">
        <f>'[2]Tien 05T-2017'!B49</f>
        <v>Lai Châu</v>
      </c>
      <c r="C49" s="61">
        <f>'[2]Tien 05T-2017'!C49</f>
        <v>16694263</v>
      </c>
      <c r="D49" s="61">
        <v>12137441</v>
      </c>
      <c r="E49" s="61">
        <v>4556822</v>
      </c>
      <c r="F49" s="61">
        <f>'[2]Tien 05T-2017'!F49</f>
        <v>391210</v>
      </c>
      <c r="G49" s="61">
        <f>'[2]Tien 05T-2017'!G49</f>
        <v>0</v>
      </c>
      <c r="H49" s="61">
        <f>'[2]Tien 05T-2017'!H49</f>
        <v>16303053</v>
      </c>
      <c r="I49" s="61">
        <f>'[2]Tien 05T-2017'!I49</f>
        <v>10231853</v>
      </c>
      <c r="J49" s="61">
        <f>'[2]Tien 05T-2017'!J49</f>
        <v>1622897</v>
      </c>
      <c r="K49" s="61">
        <f>'[2]Tien 05T-2017'!K49</f>
        <v>325678</v>
      </c>
      <c r="L49" s="61">
        <f>'[2]Tien 05T-2017'!L49</f>
        <v>4835</v>
      </c>
      <c r="M49" s="61">
        <f>'[2]Tien 05T-2017'!M49</f>
        <v>8170928</v>
      </c>
      <c r="N49" s="61">
        <f>'[2]Tien 05T-2017'!N49</f>
        <v>27750</v>
      </c>
      <c r="O49" s="61">
        <f>'[2]Tien 05T-2017'!O49</f>
        <v>0</v>
      </c>
      <c r="P49" s="61">
        <f>'[2]Tien 05T-2017'!P49</f>
        <v>0</v>
      </c>
      <c r="Q49" s="61">
        <f>'[2]Tien 05T-2017'!Q49</f>
        <v>79765</v>
      </c>
      <c r="R49" s="61">
        <f>'[2]Tien 05T-2017'!R49</f>
        <v>6071200</v>
      </c>
      <c r="S49" s="61">
        <f>M49+N49+O49+P49+Q49+R49</f>
        <v>14349643</v>
      </c>
      <c r="T49" s="60">
        <f>(J49+K49+L49)/I49</f>
        <v>0.19091458800277916</v>
      </c>
      <c r="U49" s="59">
        <v>12137441</v>
      </c>
      <c r="V49" s="59">
        <f>C49-U49</f>
        <v>4556822</v>
      </c>
      <c r="W49" s="22">
        <f>M49+N49+O49+P49+Q49</f>
        <v>8278443</v>
      </c>
      <c r="X49" s="11">
        <v>63</v>
      </c>
      <c r="Y49" s="11">
        <v>9</v>
      </c>
      <c r="Z49" s="26">
        <v>6150219</v>
      </c>
      <c r="AA49" s="27">
        <f>(W49-Z49)/Z49</f>
        <v>0.34604036051399145</v>
      </c>
      <c r="AB49" s="27">
        <f>I49/H49</f>
        <v>0.6276034924256212</v>
      </c>
      <c r="AC49" s="26">
        <v>5987222</v>
      </c>
      <c r="AD49" s="58">
        <f>R49-AC49</f>
        <v>83978</v>
      </c>
    </row>
    <row r="50" spans="1:30" s="11" customFormat="1" ht="20.25" customHeight="1">
      <c r="A50" s="14">
        <v>36</v>
      </c>
      <c r="B50" s="13" t="str">
        <f>'[2]Tien 05T-2017'!B50</f>
        <v>Lạng Sơn</v>
      </c>
      <c r="C50" s="61">
        <f>'[2]Tien 05T-2017'!C50</f>
        <v>88194229</v>
      </c>
      <c r="D50" s="61">
        <v>56457367</v>
      </c>
      <c r="E50" s="61">
        <v>31736862</v>
      </c>
      <c r="F50" s="61">
        <f>'[2]Tien 05T-2017'!F50</f>
        <v>2444877</v>
      </c>
      <c r="G50" s="61">
        <f>'[2]Tien 05T-2017'!G50</f>
        <v>0</v>
      </c>
      <c r="H50" s="61">
        <f>'[2]Tien 05T-2017'!H50</f>
        <v>85749352</v>
      </c>
      <c r="I50" s="61">
        <f>'[2]Tien 05T-2017'!I50</f>
        <v>40274640</v>
      </c>
      <c r="J50" s="61">
        <f>'[2]Tien 05T-2017'!J50</f>
        <v>10104896</v>
      </c>
      <c r="K50" s="61">
        <f>'[2]Tien 05T-2017'!K50</f>
        <v>173059</v>
      </c>
      <c r="L50" s="61">
        <f>'[2]Tien 05T-2017'!L50</f>
        <v>57390</v>
      </c>
      <c r="M50" s="61">
        <f>'[2]Tien 05T-2017'!M50</f>
        <v>29814727</v>
      </c>
      <c r="N50" s="61">
        <f>'[2]Tien 05T-2017'!N50</f>
        <v>107764</v>
      </c>
      <c r="O50" s="61">
        <f>'[2]Tien 05T-2017'!O50</f>
        <v>16804</v>
      </c>
      <c r="P50" s="61">
        <f>'[2]Tien 05T-2017'!P50</f>
        <v>0</v>
      </c>
      <c r="Q50" s="61">
        <f>'[2]Tien 05T-2017'!Q50</f>
        <v>0</v>
      </c>
      <c r="R50" s="61">
        <f>'[2]Tien 05T-2017'!R50</f>
        <v>45474712</v>
      </c>
      <c r="S50" s="61">
        <f>M50+N50+O50+P50+Q50+R50</f>
        <v>75414007</v>
      </c>
      <c r="T50" s="60">
        <f>(J50+K50+L50)/I50</f>
        <v>0.2566216606777863</v>
      </c>
      <c r="U50" s="59">
        <v>56457367</v>
      </c>
      <c r="V50" s="59">
        <f>C50-U50</f>
        <v>31736862</v>
      </c>
      <c r="W50" s="22">
        <f>M50+N50+O50+P50+Q50</f>
        <v>29939295</v>
      </c>
      <c r="X50" s="11">
        <v>59</v>
      </c>
      <c r="Y50" s="11">
        <v>4</v>
      </c>
      <c r="Z50" s="26">
        <v>11872940</v>
      </c>
      <c r="AA50" s="27">
        <f>(W50-Z50)/Z50</f>
        <v>1.5216412278677396</v>
      </c>
      <c r="AB50" s="27">
        <f>I50/H50</f>
        <v>0.4696786513325488</v>
      </c>
      <c r="AC50" s="26">
        <v>44584427</v>
      </c>
      <c r="AD50" s="58">
        <f>R50-AC50</f>
        <v>890285</v>
      </c>
    </row>
    <row r="51" spans="1:30" s="11" customFormat="1" ht="20.25" customHeight="1">
      <c r="A51" s="12">
        <v>37</v>
      </c>
      <c r="B51" s="13" t="str">
        <f>'[2]Tien 05T-2017'!B51</f>
        <v>Lào Cai</v>
      </c>
      <c r="C51" s="61">
        <f>'[2]Tien 05T-2017'!C51</f>
        <v>98673236</v>
      </c>
      <c r="D51" s="61">
        <v>62586113</v>
      </c>
      <c r="E51" s="61">
        <v>36087123</v>
      </c>
      <c r="F51" s="61">
        <f>'[2]Tien 05T-2017'!F51</f>
        <v>366206</v>
      </c>
      <c r="G51" s="61">
        <f>'[2]Tien 05T-2017'!G51</f>
        <v>21524646</v>
      </c>
      <c r="H51" s="61">
        <f>'[2]Tien 05T-2017'!H51</f>
        <v>98307030</v>
      </c>
      <c r="I51" s="61">
        <f>'[2]Tien 05T-2017'!I51</f>
        <v>75906700</v>
      </c>
      <c r="J51" s="61">
        <f>'[2]Tien 05T-2017'!J51</f>
        <v>11078888</v>
      </c>
      <c r="K51" s="61">
        <f>'[2]Tien 05T-2017'!K51</f>
        <v>11992532</v>
      </c>
      <c r="L51" s="61">
        <f>'[2]Tien 05T-2017'!L51</f>
        <v>37320</v>
      </c>
      <c r="M51" s="61">
        <f>'[2]Tien 05T-2017'!M51</f>
        <v>45135422</v>
      </c>
      <c r="N51" s="61">
        <f>'[2]Tien 05T-2017'!N51</f>
        <v>7512298</v>
      </c>
      <c r="O51" s="61">
        <f>'[2]Tien 05T-2017'!O51</f>
        <v>0</v>
      </c>
      <c r="P51" s="61">
        <f>'[2]Tien 05T-2017'!P51</f>
        <v>0</v>
      </c>
      <c r="Q51" s="61">
        <f>'[2]Tien 05T-2017'!Q51</f>
        <v>150240</v>
      </c>
      <c r="R51" s="61">
        <f>'[2]Tien 05T-2017'!R51</f>
        <v>22400330</v>
      </c>
      <c r="S51" s="61">
        <f>M51+N51+O51+P51+Q51+R51</f>
        <v>75198290</v>
      </c>
      <c r="T51" s="60">
        <f>(J51+K51+L51)/I51</f>
        <v>0.3044361037958441</v>
      </c>
      <c r="U51" s="59">
        <v>62586113</v>
      </c>
      <c r="V51" s="59">
        <f>C51-U51</f>
        <v>36087123</v>
      </c>
      <c r="W51" s="22">
        <f>M51+N51+O51+P51+Q51</f>
        <v>52797960</v>
      </c>
      <c r="X51" s="11">
        <v>57</v>
      </c>
      <c r="Y51" s="11">
        <v>3</v>
      </c>
      <c r="Z51" s="26">
        <v>42233471</v>
      </c>
      <c r="AA51" s="27">
        <f>(W51-Z51)/Z51</f>
        <v>0.25014493835943535</v>
      </c>
      <c r="AB51" s="27">
        <f>I51/H51</f>
        <v>0.7721390830340414</v>
      </c>
      <c r="AC51" s="26">
        <v>20352642</v>
      </c>
      <c r="AD51" s="58">
        <f>R51-AC51</f>
        <v>2047688</v>
      </c>
    </row>
    <row r="52" spans="1:30" s="11" customFormat="1" ht="20.25" customHeight="1">
      <c r="A52" s="14">
        <v>38</v>
      </c>
      <c r="B52" s="13" t="str">
        <f>'[2]Tien 05T-2017'!B52</f>
        <v>Lâm Đồng</v>
      </c>
      <c r="C52" s="61">
        <f>'[2]Tien 05T-2017'!C52</f>
        <v>2328766986</v>
      </c>
      <c r="D52" s="61">
        <v>2114010179.0273037</v>
      </c>
      <c r="E52" s="61">
        <v>214756806.9726963</v>
      </c>
      <c r="F52" s="61">
        <f>'[2]Tien 05T-2017'!F52</f>
        <v>4860910</v>
      </c>
      <c r="G52" s="61">
        <f>'[2]Tien 05T-2017'!G52</f>
        <v>0</v>
      </c>
      <c r="H52" s="61">
        <f>'[2]Tien 05T-2017'!H52</f>
        <v>2323906076</v>
      </c>
      <c r="I52" s="61">
        <f>'[2]Tien 05T-2017'!I52</f>
        <v>905016626</v>
      </c>
      <c r="J52" s="61">
        <f>'[2]Tien 05T-2017'!J52</f>
        <v>101486575</v>
      </c>
      <c r="K52" s="61">
        <f>'[2]Tien 05T-2017'!K52</f>
        <v>69966792</v>
      </c>
      <c r="L52" s="61">
        <f>'[2]Tien 05T-2017'!L52</f>
        <v>47915</v>
      </c>
      <c r="M52" s="61">
        <f>'[2]Tien 05T-2017'!M52</f>
        <v>714627995</v>
      </c>
      <c r="N52" s="61">
        <f>'[2]Tien 05T-2017'!N52</f>
        <v>10767353</v>
      </c>
      <c r="O52" s="61">
        <f>'[2]Tien 05T-2017'!O52</f>
        <v>1147679</v>
      </c>
      <c r="P52" s="61">
        <f>'[2]Tien 05T-2017'!P52</f>
        <v>2000409</v>
      </c>
      <c r="Q52" s="61">
        <f>'[2]Tien 05T-2017'!Q52</f>
        <v>4971908</v>
      </c>
      <c r="R52" s="61">
        <f>'[2]Tien 05T-2017'!R52</f>
        <v>1418889450</v>
      </c>
      <c r="S52" s="61">
        <f>M52+N52+O52+P52+Q52+R52</f>
        <v>2152404794</v>
      </c>
      <c r="T52" s="60">
        <f>(J52+K52+L52)/I52</f>
        <v>0.18950069763690727</v>
      </c>
      <c r="U52" s="59">
        <v>2114010179.0273037</v>
      </c>
      <c r="V52" s="59">
        <f>C52-U52</f>
        <v>214756806.9726963</v>
      </c>
      <c r="W52" s="22">
        <f>M52+N52+O52+P52+Q52</f>
        <v>733515344</v>
      </c>
      <c r="X52" s="11">
        <v>9</v>
      </c>
      <c r="Y52" s="11">
        <v>10</v>
      </c>
      <c r="Z52" s="26">
        <v>546588085.0273037</v>
      </c>
      <c r="AA52" s="27">
        <f>(W52-Z52)/Z52</f>
        <v>0.3419892677743949</v>
      </c>
      <c r="AB52" s="27">
        <f>I52/H52</f>
        <v>0.3894376951575215</v>
      </c>
      <c r="AC52" s="26">
        <v>1567422094</v>
      </c>
      <c r="AD52" s="58">
        <f>R52-AC52</f>
        <v>-148532644</v>
      </c>
    </row>
    <row r="53" spans="1:30" s="11" customFormat="1" ht="20.25" customHeight="1">
      <c r="A53" s="12">
        <v>39</v>
      </c>
      <c r="B53" s="13" t="str">
        <f>'[2]Tien 05T-2017'!B53</f>
        <v>Long An</v>
      </c>
      <c r="C53" s="61">
        <f>'[2]Tien 05T-2017'!C53</f>
        <v>3691573519</v>
      </c>
      <c r="D53" s="61">
        <v>3022423771</v>
      </c>
      <c r="E53" s="61">
        <v>669149748</v>
      </c>
      <c r="F53" s="61">
        <f>'[2]Tien 05T-2017'!F53</f>
        <v>122717750</v>
      </c>
      <c r="G53" s="61">
        <f>'[2]Tien 05T-2017'!G53</f>
        <v>12958631</v>
      </c>
      <c r="H53" s="61">
        <f>'[2]Tien 05T-2017'!H53</f>
        <v>3568855769</v>
      </c>
      <c r="I53" s="61">
        <f>'[2]Tien 05T-2017'!I53</f>
        <v>2466618867</v>
      </c>
      <c r="J53" s="61">
        <f>'[2]Tien 05T-2017'!J53</f>
        <v>226824482</v>
      </c>
      <c r="K53" s="61">
        <f>'[2]Tien 05T-2017'!K53</f>
        <v>28509103</v>
      </c>
      <c r="L53" s="61">
        <f>'[2]Tien 05T-2017'!L53</f>
        <v>0</v>
      </c>
      <c r="M53" s="61">
        <f>'[2]Tien 05T-2017'!M53</f>
        <v>2119351688</v>
      </c>
      <c r="N53" s="61">
        <f>'[2]Tien 05T-2017'!N53</f>
        <v>66430609</v>
      </c>
      <c r="O53" s="61">
        <f>'[2]Tien 05T-2017'!O53</f>
        <v>11983502</v>
      </c>
      <c r="P53" s="61">
        <f>'[2]Tien 05T-2017'!P53</f>
        <v>0</v>
      </c>
      <c r="Q53" s="61">
        <f>'[2]Tien 05T-2017'!Q53</f>
        <v>13519483</v>
      </c>
      <c r="R53" s="61">
        <f>'[2]Tien 05T-2017'!R53</f>
        <v>1102236902</v>
      </c>
      <c r="S53" s="61">
        <f>M53+N53+O53+P53+Q53+R53</f>
        <v>3313522184</v>
      </c>
      <c r="T53" s="60">
        <f>(J53+K53+L53)/I53</f>
        <v>0.10351562149143327</v>
      </c>
      <c r="U53" s="59">
        <v>3022423771</v>
      </c>
      <c r="V53" s="59">
        <f>C53-U53</f>
        <v>669149748</v>
      </c>
      <c r="W53" s="22">
        <f>M53+N53+O53+P53+Q53</f>
        <v>2211285282</v>
      </c>
      <c r="X53" s="11">
        <v>5</v>
      </c>
      <c r="Y53" s="11">
        <v>40</v>
      </c>
      <c r="Z53" s="26">
        <v>1716493545</v>
      </c>
      <c r="AA53" s="27">
        <f>(W53-Z53)/Z53</f>
        <v>0.2882572663563381</v>
      </c>
      <c r="AB53" s="27">
        <f>I53/H53</f>
        <v>0.6911511774798205</v>
      </c>
      <c r="AC53" s="26">
        <v>1305930226</v>
      </c>
      <c r="AD53" s="58">
        <f>R53-AC53</f>
        <v>-203693324</v>
      </c>
    </row>
    <row r="54" spans="1:30" s="11" customFormat="1" ht="20.25" customHeight="1">
      <c r="A54" s="14">
        <v>40</v>
      </c>
      <c r="B54" s="13" t="str">
        <f>'[2]Tien 05T-2017'!B54</f>
        <v>Nam Định</v>
      </c>
      <c r="C54" s="61">
        <f>'[2]Tien 05T-2017'!C54</f>
        <v>323743918</v>
      </c>
      <c r="D54" s="61">
        <v>246736197</v>
      </c>
      <c r="E54" s="61">
        <v>77007721</v>
      </c>
      <c r="F54" s="61">
        <f>'[2]Tien 05T-2017'!F54</f>
        <v>5029097</v>
      </c>
      <c r="G54" s="61">
        <f>'[2]Tien 05T-2017'!G54</f>
        <v>0</v>
      </c>
      <c r="H54" s="61">
        <f>'[2]Tien 05T-2017'!H54</f>
        <v>318714821</v>
      </c>
      <c r="I54" s="61">
        <f>'[2]Tien 05T-2017'!I54</f>
        <v>138478775</v>
      </c>
      <c r="J54" s="61">
        <f>'[2]Tien 05T-2017'!J54</f>
        <v>14399187</v>
      </c>
      <c r="K54" s="61">
        <f>'[2]Tien 05T-2017'!K54</f>
        <v>51117033</v>
      </c>
      <c r="L54" s="61">
        <f>'[2]Tien 05T-2017'!L54</f>
        <v>102972</v>
      </c>
      <c r="M54" s="61">
        <f>'[2]Tien 05T-2017'!M54</f>
        <v>63117468</v>
      </c>
      <c r="N54" s="61">
        <f>'[2]Tien 05T-2017'!N54</f>
        <v>3862689</v>
      </c>
      <c r="O54" s="61">
        <f>'[2]Tien 05T-2017'!O54</f>
        <v>111790</v>
      </c>
      <c r="P54" s="61">
        <f>'[2]Tien 05T-2017'!P54</f>
        <v>0</v>
      </c>
      <c r="Q54" s="61">
        <f>'[2]Tien 05T-2017'!Q54</f>
        <v>5767636</v>
      </c>
      <c r="R54" s="61">
        <f>'[2]Tien 05T-2017'!R54</f>
        <v>180236046</v>
      </c>
      <c r="S54" s="61">
        <f>M54+N54+O54+P54+Q54+R54</f>
        <v>253095629</v>
      </c>
      <c r="T54" s="60">
        <f>(J54+K54+L54)/I54</f>
        <v>0.4738573980019682</v>
      </c>
      <c r="U54" s="59">
        <v>246736197</v>
      </c>
      <c r="V54" s="59">
        <f>C54-U54</f>
        <v>77007721</v>
      </c>
      <c r="W54" s="22">
        <f>M54+N54+O54+P54+Q54</f>
        <v>72859583</v>
      </c>
      <c r="X54" s="11">
        <v>48</v>
      </c>
      <c r="Y54" s="11">
        <v>1</v>
      </c>
      <c r="Z54" s="26">
        <v>71957147</v>
      </c>
      <c r="AA54" s="27">
        <f>(W54-Z54)/Z54</f>
        <v>0.012541297669847861</v>
      </c>
      <c r="AB54" s="27">
        <f>I54/H54</f>
        <v>0.43449116851707376</v>
      </c>
      <c r="AC54" s="26">
        <v>174779050</v>
      </c>
      <c r="AD54" s="58">
        <f>R54-AC54</f>
        <v>5456996</v>
      </c>
    </row>
    <row r="55" spans="1:30" s="11" customFormat="1" ht="20.25" customHeight="1">
      <c r="A55" s="12">
        <v>41</v>
      </c>
      <c r="B55" s="13" t="str">
        <f>'[2]Tien 05T-2017'!B55</f>
        <v>Ninh Bình</v>
      </c>
      <c r="C55" s="61">
        <f>'[2]Tien 05T-2017'!C55</f>
        <v>481837276.997</v>
      </c>
      <c r="D55" s="61">
        <v>266241792.93199998</v>
      </c>
      <c r="E55" s="61">
        <v>215595484.065</v>
      </c>
      <c r="F55" s="61">
        <f>'[2]Tien 05T-2017'!F55</f>
        <v>17114565</v>
      </c>
      <c r="G55" s="61">
        <f>'[2]Tien 05T-2017'!G55</f>
        <v>44158840</v>
      </c>
      <c r="H55" s="61">
        <f>'[2]Tien 05T-2017'!H55</f>
        <v>464722712.01900005</v>
      </c>
      <c r="I55" s="61">
        <f>'[2]Tien 05T-2017'!I55</f>
        <v>432945376.748</v>
      </c>
      <c r="J55" s="61">
        <f>'[2]Tien 05T-2017'!J55</f>
        <v>16935851</v>
      </c>
      <c r="K55" s="61">
        <f>'[2]Tien 05T-2017'!K55</f>
        <v>7614351</v>
      </c>
      <c r="L55" s="61">
        <f>'[2]Tien 05T-2017'!L55</f>
        <v>3700</v>
      </c>
      <c r="M55" s="61">
        <f>'[2]Tien 05T-2017'!M55</f>
        <v>408109555.748</v>
      </c>
      <c r="N55" s="61">
        <f>'[2]Tien 05T-2017'!N55</f>
        <v>271519</v>
      </c>
      <c r="O55" s="61">
        <f>'[2]Tien 05T-2017'!O55</f>
        <v>0</v>
      </c>
      <c r="P55" s="61">
        <f>'[2]Tien 05T-2017'!P55</f>
        <v>0</v>
      </c>
      <c r="Q55" s="61">
        <f>'[2]Tien 05T-2017'!Q55</f>
        <v>10400</v>
      </c>
      <c r="R55" s="61">
        <f>'[2]Tien 05T-2017'!R55</f>
        <v>31777335.270999998</v>
      </c>
      <c r="S55" s="61">
        <f>M55+N55+O55+P55+Q55+R55</f>
        <v>440168810.01900005</v>
      </c>
      <c r="T55" s="60">
        <f>(J55+K55+L55)/I55</f>
        <v>0.056713625595064</v>
      </c>
      <c r="U55" s="59">
        <v>266241792.93199998</v>
      </c>
      <c r="V55" s="59">
        <f>C55-U55</f>
        <v>215595484.065</v>
      </c>
      <c r="W55" s="22">
        <f>M55+N55+O55+P55+Q55</f>
        <v>408391474.748</v>
      </c>
      <c r="X55" s="11">
        <v>44</v>
      </c>
      <c r="Y55" s="11">
        <v>60</v>
      </c>
      <c r="Z55" s="26">
        <v>233904798.66099998</v>
      </c>
      <c r="AA55" s="27">
        <f>(W55-Z55)/Z55</f>
        <v>0.7459730500864368</v>
      </c>
      <c r="AB55" s="27">
        <f>I55/H55</f>
        <v>0.9316208688554459</v>
      </c>
      <c r="AC55" s="26">
        <v>32336994.270999998</v>
      </c>
      <c r="AD55" s="58">
        <f>R55-AC55</f>
        <v>-559659</v>
      </c>
    </row>
    <row r="56" spans="1:30" s="11" customFormat="1" ht="20.25" customHeight="1">
      <c r="A56" s="14">
        <v>42</v>
      </c>
      <c r="B56" s="13" t="str">
        <f>'[2]Tien 05T-2017'!B56</f>
        <v>Ninh Thuận</v>
      </c>
      <c r="C56" s="61">
        <f>'[2]Tien 05T-2017'!C56</f>
        <v>310561304</v>
      </c>
      <c r="D56" s="61">
        <v>213607651</v>
      </c>
      <c r="E56" s="61">
        <v>96953653</v>
      </c>
      <c r="F56" s="61">
        <f>'[2]Tien 05T-2017'!F56</f>
        <v>68342</v>
      </c>
      <c r="G56" s="61">
        <f>'[2]Tien 05T-2017'!G56</f>
        <v>0</v>
      </c>
      <c r="H56" s="61">
        <f>'[2]Tien 05T-2017'!H56</f>
        <v>310492962</v>
      </c>
      <c r="I56" s="61">
        <f>'[2]Tien 05T-2017'!I56</f>
        <v>204641569</v>
      </c>
      <c r="J56" s="61">
        <f>'[2]Tien 05T-2017'!J56</f>
        <v>22340704</v>
      </c>
      <c r="K56" s="61">
        <f>'[2]Tien 05T-2017'!K56</f>
        <v>14159681</v>
      </c>
      <c r="L56" s="61">
        <f>'[2]Tien 05T-2017'!L56</f>
        <v>0</v>
      </c>
      <c r="M56" s="61">
        <f>'[2]Tien 05T-2017'!M56</f>
        <v>159227516</v>
      </c>
      <c r="N56" s="61">
        <f>'[2]Tien 05T-2017'!N56</f>
        <v>3398305</v>
      </c>
      <c r="O56" s="61">
        <f>'[2]Tien 05T-2017'!O56</f>
        <v>0</v>
      </c>
      <c r="P56" s="61">
        <f>'[2]Tien 05T-2017'!P56</f>
        <v>0</v>
      </c>
      <c r="Q56" s="61">
        <f>'[2]Tien 05T-2017'!Q56</f>
        <v>5515363</v>
      </c>
      <c r="R56" s="61">
        <f>'[2]Tien 05T-2017'!R56</f>
        <v>105851393</v>
      </c>
      <c r="S56" s="61">
        <f>M56+N56+O56+P56+Q56+R56</f>
        <v>273992577</v>
      </c>
      <c r="T56" s="60">
        <f>(J56+K56+L56)/I56</f>
        <v>0.17836251538904102</v>
      </c>
      <c r="U56" s="59">
        <v>213607651</v>
      </c>
      <c r="V56" s="59">
        <f>C56-U56</f>
        <v>96953653</v>
      </c>
      <c r="W56" s="22">
        <f>M56+N56+O56+P56+Q56</f>
        <v>168141184</v>
      </c>
      <c r="X56" s="11">
        <v>49</v>
      </c>
      <c r="Y56" s="11">
        <v>12</v>
      </c>
      <c r="Z56" s="26">
        <v>105480463</v>
      </c>
      <c r="AA56" s="27">
        <f>(W56-Z56)/Z56</f>
        <v>0.5940504925542468</v>
      </c>
      <c r="AB56" s="27">
        <f>I56/H56</f>
        <v>0.659086014967386</v>
      </c>
      <c r="AC56" s="26">
        <v>108127188</v>
      </c>
      <c r="AD56" s="58">
        <f>R56-AC56</f>
        <v>-2275795</v>
      </c>
    </row>
    <row r="57" spans="1:30" s="11" customFormat="1" ht="20.25" customHeight="1">
      <c r="A57" s="12">
        <v>43</v>
      </c>
      <c r="B57" s="13" t="str">
        <f>'[2]Tien 05T-2017'!B57</f>
        <v>Nghệ An</v>
      </c>
      <c r="C57" s="61">
        <f>'[2]Tien 05T-2017'!C57</f>
        <v>762478548.6250001</v>
      </c>
      <c r="D57" s="61">
        <v>463398973.20210993</v>
      </c>
      <c r="E57" s="61">
        <v>299079575.4228902</v>
      </c>
      <c r="F57" s="61">
        <f>'[2]Tien 05T-2017'!F57</f>
        <v>4351789.029</v>
      </c>
      <c r="G57" s="61">
        <f>'[2]Tien 05T-2017'!G57</f>
        <v>0</v>
      </c>
      <c r="H57" s="61">
        <f>'[2]Tien 05T-2017'!H57</f>
        <v>758126759.5960001</v>
      </c>
      <c r="I57" s="61">
        <f>'[2]Tien 05T-2017'!I57</f>
        <v>626338780.0780001</v>
      </c>
      <c r="J57" s="61">
        <f>'[2]Tien 05T-2017'!J57</f>
        <v>45710244.780999996</v>
      </c>
      <c r="K57" s="61">
        <f>'[2]Tien 05T-2017'!K57</f>
        <v>13863648.616000002</v>
      </c>
      <c r="L57" s="61">
        <f>'[2]Tien 05T-2017'!L57</f>
        <v>18346</v>
      </c>
      <c r="M57" s="61">
        <f>'[2]Tien 05T-2017'!M57</f>
        <v>504254390.8789999</v>
      </c>
      <c r="N57" s="61">
        <f>'[2]Tien 05T-2017'!N57</f>
        <v>6272999.825</v>
      </c>
      <c r="O57" s="61">
        <f>'[2]Tien 05T-2017'!O57</f>
        <v>54552560.473</v>
      </c>
      <c r="P57" s="61">
        <f>'[2]Tien 05T-2017'!P57</f>
        <v>0</v>
      </c>
      <c r="Q57" s="61">
        <f>'[2]Tien 05T-2017'!Q57</f>
        <v>1666589.5040000002</v>
      </c>
      <c r="R57" s="61">
        <f>'[2]Tien 05T-2017'!R57</f>
        <v>131787979.518</v>
      </c>
      <c r="S57" s="61">
        <f>M57+N57+O57+P57+Q57+R57</f>
        <v>698534520.1989999</v>
      </c>
      <c r="T57" s="60">
        <f>(J57+K57+L57)/I57</f>
        <v>0.09514378047863933</v>
      </c>
      <c r="U57" s="59">
        <v>463398973.20210993</v>
      </c>
      <c r="V57" s="59">
        <f>C57-U57</f>
        <v>299079575.4228902</v>
      </c>
      <c r="W57" s="22">
        <f>M57+N57+O57+P57+Q57</f>
        <v>566746540.6809999</v>
      </c>
      <c r="X57" s="11">
        <v>30</v>
      </c>
      <c r="Y57" s="11">
        <v>43</v>
      </c>
      <c r="Z57" s="26">
        <v>284155741.05310994</v>
      </c>
      <c r="AA57" s="27">
        <f>(W57-Z57)/Z57</f>
        <v>0.9944926630043786</v>
      </c>
      <c r="AB57" s="27">
        <f>I57/H57</f>
        <v>0.8261663002263252</v>
      </c>
      <c r="AC57" s="26">
        <v>179243232.14899996</v>
      </c>
      <c r="AD57" s="58">
        <f>R57-AC57</f>
        <v>-47455252.63099995</v>
      </c>
    </row>
    <row r="58" spans="1:30" s="11" customFormat="1" ht="20.25" customHeight="1">
      <c r="A58" s="14">
        <v>44</v>
      </c>
      <c r="B58" s="13" t="str">
        <f>'[2]Tien 05T-2017'!B58</f>
        <v>Phú Thọ</v>
      </c>
      <c r="C58" s="61">
        <f>'[2]Tien 05T-2017'!C58</f>
        <v>501448774.685</v>
      </c>
      <c r="D58" s="61">
        <v>382753923.892</v>
      </c>
      <c r="E58" s="61">
        <v>118694850.79299998</v>
      </c>
      <c r="F58" s="61">
        <f>'[2]Tien 05T-2017'!F58</f>
        <v>7479097.242</v>
      </c>
      <c r="G58" s="61">
        <f>'[2]Tien 05T-2017'!G58</f>
        <v>2815965</v>
      </c>
      <c r="H58" s="61">
        <f>'[2]Tien 05T-2017'!H58</f>
        <v>493969677.443</v>
      </c>
      <c r="I58" s="61">
        <f>'[2]Tien 05T-2017'!I58</f>
        <v>331469700.574</v>
      </c>
      <c r="J58" s="61">
        <f>'[2]Tien 05T-2017'!J58</f>
        <v>20937336.126000002</v>
      </c>
      <c r="K58" s="61">
        <f>'[2]Tien 05T-2017'!K58</f>
        <v>7866879.154</v>
      </c>
      <c r="L58" s="61">
        <f>'[2]Tien 05T-2017'!L58</f>
        <v>14075</v>
      </c>
      <c r="M58" s="61">
        <f>'[2]Tien 05T-2017'!M58</f>
        <v>270412300.788</v>
      </c>
      <c r="N58" s="61">
        <f>'[2]Tien 05T-2017'!N58</f>
        <v>10082220.374</v>
      </c>
      <c r="O58" s="61">
        <f>'[2]Tien 05T-2017'!O58</f>
        <v>22142038.132</v>
      </c>
      <c r="P58" s="61">
        <f>'[2]Tien 05T-2017'!P58</f>
        <v>0</v>
      </c>
      <c r="Q58" s="61">
        <f>'[2]Tien 05T-2017'!Q58</f>
        <v>14851</v>
      </c>
      <c r="R58" s="61">
        <f>'[2]Tien 05T-2017'!R58</f>
        <v>162499976.86900002</v>
      </c>
      <c r="S58" s="61">
        <f>M58+N58+O58+P58+Q58+R58</f>
        <v>465151387.16300005</v>
      </c>
      <c r="T58" s="60">
        <f>(J58+K58+L58)/I58</f>
        <v>0.08694094884116375</v>
      </c>
      <c r="U58" s="59">
        <v>382753923.892</v>
      </c>
      <c r="V58" s="59">
        <f>C58-U58</f>
        <v>118694850.79299998</v>
      </c>
      <c r="W58" s="22">
        <f>M58+N58+O58+P58+Q58</f>
        <v>302651410.294</v>
      </c>
      <c r="X58" s="11">
        <v>43</v>
      </c>
      <c r="Y58" s="11">
        <v>46</v>
      </c>
      <c r="Z58" s="26">
        <v>188578903.58600003</v>
      </c>
      <c r="AA58" s="27">
        <f>(W58-Z58)/Z58</f>
        <v>0.6049059812036613</v>
      </c>
      <c r="AB58" s="27">
        <f>I58/H58</f>
        <v>0.6710324858194334</v>
      </c>
      <c r="AC58" s="26">
        <v>194175020.306</v>
      </c>
      <c r="AD58" s="58">
        <f>R58-AC58</f>
        <v>-31675043.436999977</v>
      </c>
    </row>
    <row r="59" spans="1:30" s="11" customFormat="1" ht="20.25" customHeight="1">
      <c r="A59" s="12">
        <v>45</v>
      </c>
      <c r="B59" s="13" t="str">
        <f>'[2]Tien 05T-2017'!B59</f>
        <v>Phú Yên</v>
      </c>
      <c r="C59" s="61">
        <f>'[2]Tien 05T-2017'!C59</f>
        <v>362172135</v>
      </c>
      <c r="D59" s="61">
        <v>224477936</v>
      </c>
      <c r="E59" s="61">
        <v>137694199</v>
      </c>
      <c r="F59" s="61">
        <f>'[2]Tien 05T-2017'!F59</f>
        <v>266235</v>
      </c>
      <c r="G59" s="61">
        <f>'[2]Tien 05T-2017'!G59</f>
        <v>0</v>
      </c>
      <c r="H59" s="61">
        <f>'[2]Tien 05T-2017'!H59</f>
        <v>361905900</v>
      </c>
      <c r="I59" s="61">
        <f>'[2]Tien 05T-2017'!I59</f>
        <v>273004593</v>
      </c>
      <c r="J59" s="61">
        <f>'[2]Tien 05T-2017'!J59</f>
        <v>23992519</v>
      </c>
      <c r="K59" s="61">
        <f>'[2]Tien 05T-2017'!K59</f>
        <v>13168572</v>
      </c>
      <c r="L59" s="61">
        <f>'[2]Tien 05T-2017'!L59</f>
        <v>0</v>
      </c>
      <c r="M59" s="61">
        <f>'[2]Tien 05T-2017'!M59</f>
        <v>211630988</v>
      </c>
      <c r="N59" s="61">
        <f>'[2]Tien 05T-2017'!N59</f>
        <v>18789726</v>
      </c>
      <c r="O59" s="61">
        <f>'[2]Tien 05T-2017'!O59</f>
        <v>3736444</v>
      </c>
      <c r="P59" s="61">
        <f>'[2]Tien 05T-2017'!P59</f>
        <v>0</v>
      </c>
      <c r="Q59" s="61">
        <f>'[2]Tien 05T-2017'!Q59</f>
        <v>1686344</v>
      </c>
      <c r="R59" s="61">
        <f>'[2]Tien 05T-2017'!R59</f>
        <v>88901307</v>
      </c>
      <c r="S59" s="61">
        <f>M59+N59+O59+P59+Q59+R59</f>
        <v>324744809</v>
      </c>
      <c r="T59" s="60">
        <f>(J59+K59+L59)/I59</f>
        <v>0.13611892236552958</v>
      </c>
      <c r="U59" s="59">
        <v>224477936</v>
      </c>
      <c r="V59" s="59">
        <f>C59-U59</f>
        <v>137694199</v>
      </c>
      <c r="W59" s="22">
        <f>M59+N59+O59+P59+Q59</f>
        <v>235843502</v>
      </c>
      <c r="X59" s="11">
        <v>47</v>
      </c>
      <c r="Y59" s="11">
        <v>23</v>
      </c>
      <c r="Z59" s="26">
        <v>141317662</v>
      </c>
      <c r="AA59" s="27">
        <f>(W59-Z59)/Z59</f>
        <v>0.668889073469104</v>
      </c>
      <c r="AB59" s="27">
        <f>I59/H59</f>
        <v>0.754352424207508</v>
      </c>
      <c r="AC59" s="26">
        <v>83160274</v>
      </c>
      <c r="AD59" s="58">
        <f>R59-AC59</f>
        <v>5741033</v>
      </c>
    </row>
    <row r="60" spans="1:30" s="11" customFormat="1" ht="20.25" customHeight="1">
      <c r="A60" s="14">
        <v>46</v>
      </c>
      <c r="B60" s="13" t="str">
        <f>'[2]Tien 05T-2017'!B60</f>
        <v>Quảng Bình</v>
      </c>
      <c r="C60" s="61">
        <f>'[2]Tien 05T-2017'!C60</f>
        <v>280453287</v>
      </c>
      <c r="D60" s="61">
        <v>226163340</v>
      </c>
      <c r="E60" s="61">
        <v>54289947</v>
      </c>
      <c r="F60" s="61">
        <f>'[2]Tien 05T-2017'!F60</f>
        <v>8838914</v>
      </c>
      <c r="G60" s="61">
        <f>'[2]Tien 05T-2017'!G60</f>
        <v>0</v>
      </c>
      <c r="H60" s="61">
        <f>'[2]Tien 05T-2017'!H60</f>
        <v>271614373</v>
      </c>
      <c r="I60" s="61">
        <f>'[2]Tien 05T-2017'!I60</f>
        <v>116772038</v>
      </c>
      <c r="J60" s="61">
        <f>'[2]Tien 05T-2017'!J60</f>
        <v>9267639</v>
      </c>
      <c r="K60" s="61">
        <f>'[2]Tien 05T-2017'!K60</f>
        <v>7402219</v>
      </c>
      <c r="L60" s="61">
        <f>'[2]Tien 05T-2017'!L60</f>
        <v>8485</v>
      </c>
      <c r="M60" s="61">
        <f>'[2]Tien 05T-2017'!M60</f>
        <v>96316453</v>
      </c>
      <c r="N60" s="61">
        <f>'[2]Tien 05T-2017'!N60</f>
        <v>2329445</v>
      </c>
      <c r="O60" s="61">
        <f>'[2]Tien 05T-2017'!O60</f>
        <v>0</v>
      </c>
      <c r="P60" s="61">
        <f>'[2]Tien 05T-2017'!P60</f>
        <v>0</v>
      </c>
      <c r="Q60" s="61">
        <f>'[2]Tien 05T-2017'!Q60</f>
        <v>1447797</v>
      </c>
      <c r="R60" s="61">
        <f>'[2]Tien 05T-2017'!R60</f>
        <v>154842335</v>
      </c>
      <c r="S60" s="61">
        <f>M60+N60+O60+P60+Q60+R60</f>
        <v>254936030</v>
      </c>
      <c r="T60" s="60">
        <f>(J60+K60+L60)/I60</f>
        <v>0.14282822570930895</v>
      </c>
      <c r="U60" s="59">
        <v>226163340</v>
      </c>
      <c r="V60" s="59">
        <f>C60-U60</f>
        <v>54289947</v>
      </c>
      <c r="W60" s="22">
        <f>M60+N60+O60+P60+Q60</f>
        <v>100093695</v>
      </c>
      <c r="X60" s="11">
        <v>50</v>
      </c>
      <c r="Y60" s="11">
        <v>20</v>
      </c>
      <c r="Z60" s="26">
        <v>86299126</v>
      </c>
      <c r="AA60" s="27">
        <f>(W60-Z60)/Z60</f>
        <v>0.15984598731625624</v>
      </c>
      <c r="AB60" s="27">
        <f>I60/H60</f>
        <v>0.42991847857771504</v>
      </c>
      <c r="AC60" s="26">
        <v>139864214</v>
      </c>
      <c r="AD60" s="58">
        <f>R60-AC60</f>
        <v>14978121</v>
      </c>
    </row>
    <row r="61" spans="1:30" s="11" customFormat="1" ht="20.25" customHeight="1">
      <c r="A61" s="12">
        <v>47</v>
      </c>
      <c r="B61" s="13" t="str">
        <f>'[2]Tien 05T-2017'!B61</f>
        <v>Quảng Nam</v>
      </c>
      <c r="C61" s="61">
        <f>'[2]Tien 05T-2017'!C61</f>
        <v>1874541315.196</v>
      </c>
      <c r="D61" s="61">
        <v>1029272596.042</v>
      </c>
      <c r="E61" s="61">
        <v>845268719.154</v>
      </c>
      <c r="F61" s="61">
        <f>'[2]Tien 05T-2017'!F61</f>
        <v>7636941</v>
      </c>
      <c r="G61" s="61">
        <f>'[2]Tien 05T-2017'!G61</f>
        <v>10780795</v>
      </c>
      <c r="H61" s="61">
        <f>'[2]Tien 05T-2017'!H61</f>
        <v>1866904374.196</v>
      </c>
      <c r="I61" s="61">
        <f>'[2]Tien 05T-2017'!I61</f>
        <v>1222909252.455</v>
      </c>
      <c r="J61" s="61">
        <f>'[2]Tien 05T-2017'!J61</f>
        <v>30189867.5</v>
      </c>
      <c r="K61" s="61">
        <f>'[2]Tien 05T-2017'!K61</f>
        <v>65191349</v>
      </c>
      <c r="L61" s="61">
        <f>'[2]Tien 05T-2017'!L61</f>
        <v>13641</v>
      </c>
      <c r="M61" s="61">
        <f>'[2]Tien 05T-2017'!M61</f>
        <v>1125985676.355</v>
      </c>
      <c r="N61" s="61">
        <f>'[2]Tien 05T-2017'!N61</f>
        <v>1056666</v>
      </c>
      <c r="O61" s="61">
        <f>'[2]Tien 05T-2017'!O61</f>
        <v>2</v>
      </c>
      <c r="P61" s="61">
        <f>'[2]Tien 05T-2017'!P61</f>
        <v>0</v>
      </c>
      <c r="Q61" s="61">
        <f>'[2]Tien 05T-2017'!Q61</f>
        <v>472050.6</v>
      </c>
      <c r="R61" s="61">
        <f>'[2]Tien 05T-2017'!R61</f>
        <v>643995121.7409999</v>
      </c>
      <c r="S61" s="61">
        <f>M61+N61+O61+P61+Q61+R61</f>
        <v>1771509516.6959999</v>
      </c>
      <c r="T61" s="60">
        <f>(J61+K61+L61)/I61</f>
        <v>0.07800648928650598</v>
      </c>
      <c r="U61" s="59">
        <v>1029272596.042</v>
      </c>
      <c r="V61" s="59">
        <f>C61-U61</f>
        <v>845268719.154</v>
      </c>
      <c r="W61" s="22">
        <f>M61+N61+O61+P61+Q61</f>
        <v>1127514394.955</v>
      </c>
      <c r="X61" s="11">
        <v>12</v>
      </c>
      <c r="Y61" s="11">
        <v>50</v>
      </c>
      <c r="Z61" s="26">
        <v>340592259.1820001</v>
      </c>
      <c r="AA61" s="27">
        <f>(W61-Z61)/Z61</f>
        <v>2.310452203649459</v>
      </c>
      <c r="AB61" s="27">
        <f>I61/H61</f>
        <v>0.6550465408715201</v>
      </c>
      <c r="AC61" s="26">
        <v>688680336.86</v>
      </c>
      <c r="AD61" s="58">
        <f>R61-AC61</f>
        <v>-44685215.11900008</v>
      </c>
    </row>
    <row r="62" spans="1:30" s="11" customFormat="1" ht="20.25" customHeight="1">
      <c r="A62" s="14">
        <v>48</v>
      </c>
      <c r="B62" s="13" t="str">
        <f>'[2]Tien 05T-2017'!B62</f>
        <v>Quảng Ninh</v>
      </c>
      <c r="C62" s="61">
        <f>'[2]Tien 05T-2017'!C62</f>
        <v>1264285860</v>
      </c>
      <c r="D62" s="61">
        <v>909633127.8</v>
      </c>
      <c r="E62" s="61">
        <v>354652732.20000005</v>
      </c>
      <c r="F62" s="61">
        <f>'[2]Tien 05T-2017'!F62</f>
        <v>19121782</v>
      </c>
      <c r="G62" s="61">
        <f>'[2]Tien 05T-2017'!G62</f>
        <v>1636802</v>
      </c>
      <c r="H62" s="61">
        <f>'[2]Tien 05T-2017'!H62</f>
        <v>1245164078</v>
      </c>
      <c r="I62" s="61">
        <f>'[2]Tien 05T-2017'!I62</f>
        <v>791552083</v>
      </c>
      <c r="J62" s="61">
        <f>'[2]Tien 05T-2017'!J62</f>
        <v>154035855</v>
      </c>
      <c r="K62" s="61">
        <f>'[2]Tien 05T-2017'!K62</f>
        <v>13422756</v>
      </c>
      <c r="L62" s="61">
        <f>'[2]Tien 05T-2017'!L62</f>
        <v>77016</v>
      </c>
      <c r="M62" s="61">
        <f>'[2]Tien 05T-2017'!M62</f>
        <v>589855628</v>
      </c>
      <c r="N62" s="61">
        <f>'[2]Tien 05T-2017'!N62</f>
        <v>16871252</v>
      </c>
      <c r="O62" s="61">
        <f>'[2]Tien 05T-2017'!O62</f>
        <v>8136926</v>
      </c>
      <c r="P62" s="61">
        <f>'[2]Tien 05T-2017'!P62</f>
        <v>0</v>
      </c>
      <c r="Q62" s="61">
        <f>'[2]Tien 05T-2017'!Q62</f>
        <v>9152650</v>
      </c>
      <c r="R62" s="61">
        <f>'[2]Tien 05T-2017'!R62</f>
        <v>453611995</v>
      </c>
      <c r="S62" s="61">
        <f>M62+N62+O62+P62+Q62+R62</f>
        <v>1077628451</v>
      </c>
      <c r="T62" s="60">
        <f>(J62+K62+L62)/I62</f>
        <v>0.21165458419998878</v>
      </c>
      <c r="U62" s="59">
        <v>909633127.8</v>
      </c>
      <c r="V62" s="59">
        <f>C62-U62</f>
        <v>354652732.20000005</v>
      </c>
      <c r="W62" s="22">
        <f>M62+N62+O62+P62+Q62</f>
        <v>624016456</v>
      </c>
      <c r="X62" s="11">
        <v>20</v>
      </c>
      <c r="Y62" s="11">
        <v>7</v>
      </c>
      <c r="Z62" s="26">
        <v>461529475.8</v>
      </c>
      <c r="AA62" s="27">
        <f>(W62-Z62)/Z62</f>
        <v>0.3520619780965244</v>
      </c>
      <c r="AB62" s="27">
        <f>I62/H62</f>
        <v>0.6357010268649912</v>
      </c>
      <c r="AC62" s="26">
        <v>448103652</v>
      </c>
      <c r="AD62" s="58">
        <f>R62-AC62</f>
        <v>5508343</v>
      </c>
    </row>
    <row r="63" spans="1:30" s="11" customFormat="1" ht="20.25" customHeight="1">
      <c r="A63" s="12">
        <v>49</v>
      </c>
      <c r="B63" s="13" t="str">
        <f>'[2]Tien 05T-2017'!B63</f>
        <v>Quảng Ngãi</v>
      </c>
      <c r="C63" s="61">
        <f>'[2]Tien 05T-2017'!C63</f>
        <v>740376291.473</v>
      </c>
      <c r="D63" s="61">
        <v>558944137</v>
      </c>
      <c r="E63" s="61">
        <v>181432154.47300005</v>
      </c>
      <c r="F63" s="61">
        <f>'[2]Tien 05T-2017'!F63</f>
        <v>12136738</v>
      </c>
      <c r="G63" s="61">
        <f>'[2]Tien 05T-2017'!G63</f>
        <v>0</v>
      </c>
      <c r="H63" s="61">
        <f>'[2]Tien 05T-2017'!H63</f>
        <v>728239553.473</v>
      </c>
      <c r="I63" s="61">
        <f>'[2]Tien 05T-2017'!I63</f>
        <v>613909632.929</v>
      </c>
      <c r="J63" s="61">
        <f>'[2]Tien 05T-2017'!J63</f>
        <v>30082334.808</v>
      </c>
      <c r="K63" s="61">
        <f>'[2]Tien 05T-2017'!K63</f>
        <v>5448070.129</v>
      </c>
      <c r="L63" s="61">
        <f>'[2]Tien 05T-2017'!L63</f>
        <v>0</v>
      </c>
      <c r="M63" s="61">
        <f>'[2]Tien 05T-2017'!M63</f>
        <v>569293037.992</v>
      </c>
      <c r="N63" s="61">
        <f>'[2]Tien 05T-2017'!N63</f>
        <v>7699332</v>
      </c>
      <c r="O63" s="61">
        <f>'[2]Tien 05T-2017'!O63</f>
        <v>816184</v>
      </c>
      <c r="P63" s="61">
        <f>'[2]Tien 05T-2017'!P63</f>
        <v>0</v>
      </c>
      <c r="Q63" s="61">
        <f>'[2]Tien 05T-2017'!Q63</f>
        <v>570674</v>
      </c>
      <c r="R63" s="61">
        <f>'[2]Tien 05T-2017'!R63</f>
        <v>114329920.544</v>
      </c>
      <c r="S63" s="61">
        <f>M63+N63+O63+P63+Q63+R63</f>
        <v>692709148.536</v>
      </c>
      <c r="T63" s="60">
        <f>(J63+K63+L63)/I63</f>
        <v>0.05787562701611683</v>
      </c>
      <c r="U63" s="59">
        <v>558944137</v>
      </c>
      <c r="V63" s="59">
        <f>C63-U63</f>
        <v>181432154.47300005</v>
      </c>
      <c r="W63" s="22">
        <f>M63+N63+O63+P63+Q63</f>
        <v>578379227.992</v>
      </c>
      <c r="X63" s="11">
        <v>31</v>
      </c>
      <c r="Y63" s="11">
        <v>59</v>
      </c>
      <c r="Z63" s="26">
        <v>376747689</v>
      </c>
      <c r="AA63" s="27">
        <f>(W63-Z63)/Z63</f>
        <v>0.5351898495441069</v>
      </c>
      <c r="AB63" s="27">
        <f>I63/H63</f>
        <v>0.8430050661231505</v>
      </c>
      <c r="AC63" s="26">
        <v>182196448</v>
      </c>
      <c r="AD63" s="58">
        <f>R63-AC63</f>
        <v>-67866527.456</v>
      </c>
    </row>
    <row r="64" spans="1:30" s="11" customFormat="1" ht="20.25" customHeight="1">
      <c r="A64" s="14">
        <v>50</v>
      </c>
      <c r="B64" s="13" t="str">
        <f>'[2]Tien 05T-2017'!B64</f>
        <v>Quảng Trị</v>
      </c>
      <c r="C64" s="61">
        <f>'[2]Tien 05T-2017'!C64</f>
        <v>217345010</v>
      </c>
      <c r="D64" s="61">
        <v>171122895</v>
      </c>
      <c r="E64" s="61">
        <v>46222115</v>
      </c>
      <c r="F64" s="61">
        <f>'[2]Tien 05T-2017'!F64</f>
        <v>1389614</v>
      </c>
      <c r="G64" s="61">
        <f>'[2]Tien 05T-2017'!G64</f>
        <v>0</v>
      </c>
      <c r="H64" s="61">
        <f>'[2]Tien 05T-2017'!H64</f>
        <v>215955396</v>
      </c>
      <c r="I64" s="61">
        <f>'[2]Tien 05T-2017'!I64</f>
        <v>110919476</v>
      </c>
      <c r="J64" s="61">
        <f>'[2]Tien 05T-2017'!J64</f>
        <v>10526895</v>
      </c>
      <c r="K64" s="61">
        <f>'[2]Tien 05T-2017'!K64</f>
        <v>2161885</v>
      </c>
      <c r="L64" s="61">
        <f>'[2]Tien 05T-2017'!L64</f>
        <v>0</v>
      </c>
      <c r="M64" s="61">
        <f>'[2]Tien 05T-2017'!M64</f>
        <v>95701557</v>
      </c>
      <c r="N64" s="61">
        <f>'[2]Tien 05T-2017'!N64</f>
        <v>1511660</v>
      </c>
      <c r="O64" s="61">
        <f>'[2]Tien 05T-2017'!O64</f>
        <v>0</v>
      </c>
      <c r="P64" s="61">
        <f>'[2]Tien 05T-2017'!P64</f>
        <v>0</v>
      </c>
      <c r="Q64" s="61">
        <f>'[2]Tien 05T-2017'!Q64</f>
        <v>1017479</v>
      </c>
      <c r="R64" s="61">
        <f>'[2]Tien 05T-2017'!R64</f>
        <v>105035920</v>
      </c>
      <c r="S64" s="61">
        <f>M64+N64+O64+P64+Q64+R64</f>
        <v>203266616</v>
      </c>
      <c r="T64" s="60">
        <f>(J64+K64+L64)/I64</f>
        <v>0.1143963211654552</v>
      </c>
      <c r="U64" s="59">
        <v>171122895</v>
      </c>
      <c r="V64" s="59">
        <f>C64-U64</f>
        <v>46222115</v>
      </c>
      <c r="W64" s="22">
        <f>M64+N64+O64+P64+Q64</f>
        <v>98230696</v>
      </c>
      <c r="X64" s="11">
        <v>51</v>
      </c>
      <c r="Y64" s="11">
        <v>31</v>
      </c>
      <c r="Z64" s="26">
        <v>58119394</v>
      </c>
      <c r="AA64" s="27">
        <f>(W64-Z64)/Z64</f>
        <v>0.6901534795768861</v>
      </c>
      <c r="AB64" s="27">
        <f>I64/H64</f>
        <v>0.5136221555677173</v>
      </c>
      <c r="AC64" s="26">
        <v>113003501</v>
      </c>
      <c r="AD64" s="58">
        <f>R64-AC64</f>
        <v>-7967581</v>
      </c>
    </row>
    <row r="65" spans="1:30" s="11" customFormat="1" ht="20.25" customHeight="1">
      <c r="A65" s="12">
        <v>51</v>
      </c>
      <c r="B65" s="13" t="str">
        <f>'[2]Tien 05T-2017'!B65</f>
        <v>Sóc Trăng</v>
      </c>
      <c r="C65" s="61">
        <f>'[2]Tien 05T-2017'!C65</f>
        <v>1023621871</v>
      </c>
      <c r="D65" s="61">
        <v>847589793</v>
      </c>
      <c r="E65" s="61">
        <v>176032078</v>
      </c>
      <c r="F65" s="61">
        <f>'[2]Tien 05T-2017'!F65</f>
        <v>3772295</v>
      </c>
      <c r="G65" s="61">
        <f>'[2]Tien 05T-2017'!G65</f>
        <v>5201964</v>
      </c>
      <c r="H65" s="61">
        <f>'[2]Tien 05T-2017'!H65</f>
        <v>1019849576</v>
      </c>
      <c r="I65" s="61">
        <f>'[2]Tien 05T-2017'!I65</f>
        <v>962919679</v>
      </c>
      <c r="J65" s="61">
        <f>'[2]Tien 05T-2017'!J65</f>
        <v>48831856</v>
      </c>
      <c r="K65" s="61">
        <f>'[2]Tien 05T-2017'!K65</f>
        <v>54394015</v>
      </c>
      <c r="L65" s="61">
        <f>'[2]Tien 05T-2017'!L65</f>
        <v>0</v>
      </c>
      <c r="M65" s="61">
        <f>'[2]Tien 05T-2017'!M65</f>
        <v>751732737</v>
      </c>
      <c r="N65" s="61">
        <f>'[2]Tien 05T-2017'!N65</f>
        <v>15497826</v>
      </c>
      <c r="O65" s="61">
        <f>'[2]Tien 05T-2017'!O65</f>
        <v>91537902</v>
      </c>
      <c r="P65" s="61">
        <f>'[2]Tien 05T-2017'!P65</f>
        <v>0</v>
      </c>
      <c r="Q65" s="61">
        <f>'[2]Tien 05T-2017'!Q65</f>
        <v>925343</v>
      </c>
      <c r="R65" s="61">
        <f>'[2]Tien 05T-2017'!R65</f>
        <v>56929897</v>
      </c>
      <c r="S65" s="61">
        <f>M65+N65+O65+P65+Q65+R65</f>
        <v>916623705</v>
      </c>
      <c r="T65" s="60">
        <f>(J65+K65+L65)/I65</f>
        <v>0.10720091535277472</v>
      </c>
      <c r="U65" s="59">
        <v>847589793</v>
      </c>
      <c r="V65" s="59">
        <f>C65-U65</f>
        <v>176032078</v>
      </c>
      <c r="W65" s="22">
        <f>M65+N65+O65+P65+Q65</f>
        <v>859693808</v>
      </c>
      <c r="X65" s="11">
        <v>26</v>
      </c>
      <c r="Y65" s="11">
        <v>36</v>
      </c>
      <c r="Z65" s="26">
        <v>752898264</v>
      </c>
      <c r="AA65" s="27">
        <f>(W65-Z65)/Z65</f>
        <v>0.141845916117028</v>
      </c>
      <c r="AB65" s="27">
        <f>I65/H65</f>
        <v>0.9441781431892265</v>
      </c>
      <c r="AC65" s="26">
        <v>94691529</v>
      </c>
      <c r="AD65" s="58">
        <f>R65-AC65</f>
        <v>-37761632</v>
      </c>
    </row>
    <row r="66" spans="1:30" s="11" customFormat="1" ht="20.25" customHeight="1">
      <c r="A66" s="14">
        <v>52</v>
      </c>
      <c r="B66" s="13" t="str">
        <f>'[2]Tien 05T-2017'!B66</f>
        <v>Sơn La</v>
      </c>
      <c r="C66" s="61">
        <f>'[2]Tien 05T-2017'!C66</f>
        <v>173768685</v>
      </c>
      <c r="D66" s="61">
        <v>139033245</v>
      </c>
      <c r="E66" s="61">
        <v>34735440</v>
      </c>
      <c r="F66" s="61">
        <f>'[2]Tien 05T-2017'!F66</f>
        <v>4607402</v>
      </c>
      <c r="G66" s="61">
        <f>'[2]Tien 05T-2017'!G66</f>
        <v>0</v>
      </c>
      <c r="H66" s="61">
        <f>'[2]Tien 05T-2017'!H66</f>
        <v>169161283</v>
      </c>
      <c r="I66" s="61">
        <f>'[2]Tien 05T-2017'!I66</f>
        <v>116131026</v>
      </c>
      <c r="J66" s="61">
        <f>'[2]Tien 05T-2017'!J66</f>
        <v>9154711</v>
      </c>
      <c r="K66" s="61">
        <f>'[2]Tien 05T-2017'!K66</f>
        <v>18429449</v>
      </c>
      <c r="L66" s="61">
        <f>'[2]Tien 05T-2017'!L66</f>
        <v>100227</v>
      </c>
      <c r="M66" s="61">
        <f>'[2]Tien 05T-2017'!M66</f>
        <v>88167334</v>
      </c>
      <c r="N66" s="61">
        <f>'[2]Tien 05T-2017'!N66</f>
        <v>20000</v>
      </c>
      <c r="O66" s="61">
        <f>'[2]Tien 05T-2017'!O66</f>
        <v>25028</v>
      </c>
      <c r="P66" s="61">
        <f>'[2]Tien 05T-2017'!P66</f>
        <v>0</v>
      </c>
      <c r="Q66" s="61">
        <f>'[2]Tien 05T-2017'!Q66</f>
        <v>234277</v>
      </c>
      <c r="R66" s="61">
        <f>'[2]Tien 05T-2017'!R66</f>
        <v>53030257</v>
      </c>
      <c r="S66" s="61">
        <f>M66+N66+O66+P66+Q66+R66</f>
        <v>141476896</v>
      </c>
      <c r="T66" s="60">
        <f>(J66+K66+L66)/I66</f>
        <v>0.2383892397540688</v>
      </c>
      <c r="U66" s="59">
        <v>139033245</v>
      </c>
      <c r="V66" s="59">
        <f>C66-U66</f>
        <v>34735440</v>
      </c>
      <c r="W66" s="22">
        <f>M66+N66+O66+P66+Q66</f>
        <v>88446639</v>
      </c>
      <c r="X66" s="11">
        <v>53</v>
      </c>
      <c r="Y66" s="11">
        <v>6</v>
      </c>
      <c r="Z66" s="26">
        <v>84265100</v>
      </c>
      <c r="AA66" s="27">
        <f>(W66-Z66)/Z66</f>
        <v>0.04962361642008376</v>
      </c>
      <c r="AB66" s="27">
        <f>I66/H66</f>
        <v>0.6865106715938067</v>
      </c>
      <c r="AC66" s="26">
        <v>54768145</v>
      </c>
      <c r="AD66" s="58">
        <f>R66-AC66</f>
        <v>-1737888</v>
      </c>
    </row>
    <row r="67" spans="1:30" s="11" customFormat="1" ht="20.25" customHeight="1">
      <c r="A67" s="12">
        <v>53</v>
      </c>
      <c r="B67" s="13" t="str">
        <f>'[2]Tien 05T-2017'!B67</f>
        <v>Tây Ninh</v>
      </c>
      <c r="C67" s="61">
        <f>'[2]Tien 05T-2017'!C67</f>
        <v>1773389191</v>
      </c>
      <c r="D67" s="61">
        <v>1446645194</v>
      </c>
      <c r="E67" s="61">
        <v>326743997</v>
      </c>
      <c r="F67" s="61">
        <f>'[2]Tien 05T-2017'!F67</f>
        <v>16050992</v>
      </c>
      <c r="G67" s="61">
        <f>'[2]Tien 05T-2017'!G67</f>
        <v>1963567</v>
      </c>
      <c r="H67" s="61">
        <f>'[2]Tien 05T-2017'!H67</f>
        <v>1757338199</v>
      </c>
      <c r="I67" s="61">
        <f>'[2]Tien 05T-2017'!I67</f>
        <v>1219828662</v>
      </c>
      <c r="J67" s="61">
        <f>'[2]Tien 05T-2017'!J67</f>
        <v>88074621</v>
      </c>
      <c r="K67" s="61">
        <f>'[2]Tien 05T-2017'!K67</f>
        <v>25683599</v>
      </c>
      <c r="L67" s="61">
        <f>'[2]Tien 05T-2017'!L67</f>
        <v>0</v>
      </c>
      <c r="M67" s="61">
        <f>'[2]Tien 05T-2017'!M67</f>
        <v>1016751766</v>
      </c>
      <c r="N67" s="61">
        <f>'[2]Tien 05T-2017'!N67</f>
        <v>28927069</v>
      </c>
      <c r="O67" s="61">
        <f>'[2]Tien 05T-2017'!O67</f>
        <v>23135057</v>
      </c>
      <c r="P67" s="61">
        <f>'[2]Tien 05T-2017'!P67</f>
        <v>0</v>
      </c>
      <c r="Q67" s="61">
        <f>'[2]Tien 05T-2017'!Q67</f>
        <v>37256550</v>
      </c>
      <c r="R67" s="61">
        <f>'[2]Tien 05T-2017'!R67</f>
        <v>537509537</v>
      </c>
      <c r="S67" s="61">
        <f>M67+N67+O67+P67+Q67+R67</f>
        <v>1643579979</v>
      </c>
      <c r="T67" s="60">
        <f>(J67+K67+L67)/I67</f>
        <v>0.09325753980356956</v>
      </c>
      <c r="U67" s="59">
        <v>1446645194</v>
      </c>
      <c r="V67" s="59">
        <f>C67-U67</f>
        <v>326743997</v>
      </c>
      <c r="W67" s="22">
        <f>M67+N67+O67+P67+Q67</f>
        <v>1106070442</v>
      </c>
      <c r="X67" s="11">
        <v>13</v>
      </c>
      <c r="Y67" s="11">
        <v>44</v>
      </c>
      <c r="Z67" s="26">
        <v>862180986</v>
      </c>
      <c r="AA67" s="27">
        <f>(W67-Z67)/Z67</f>
        <v>0.28287501111744534</v>
      </c>
      <c r="AB67" s="27">
        <f>I67/H67</f>
        <v>0.6941342666392469</v>
      </c>
      <c r="AC67" s="26">
        <v>584464208</v>
      </c>
      <c r="AD67" s="58">
        <f>R67-AC67</f>
        <v>-46954671</v>
      </c>
    </row>
    <row r="68" spans="1:30" s="11" customFormat="1" ht="20.25" customHeight="1">
      <c r="A68" s="14">
        <v>54</v>
      </c>
      <c r="B68" s="13" t="str">
        <f>'[2]Tien 05T-2017'!B68</f>
        <v>Tiền Giang</v>
      </c>
      <c r="C68" s="61">
        <f>'[2]Tien 05T-2017'!C68</f>
        <v>1685922180.5640001</v>
      </c>
      <c r="D68" s="61">
        <v>1324051630</v>
      </c>
      <c r="E68" s="61">
        <v>361870550.5640001</v>
      </c>
      <c r="F68" s="61">
        <f>'[2]Tien 05T-2017'!F68</f>
        <v>8628673.811999999</v>
      </c>
      <c r="G68" s="61">
        <f>'[2]Tien 05T-2017'!G68</f>
        <v>2018403.038</v>
      </c>
      <c r="H68" s="61">
        <f>'[2]Tien 05T-2017'!H68</f>
        <v>1677293506.752</v>
      </c>
      <c r="I68" s="61">
        <f>'[2]Tien 05T-2017'!I68</f>
        <v>1146853059.4139998</v>
      </c>
      <c r="J68" s="61">
        <f>'[2]Tien 05T-2017'!J68</f>
        <v>111925990.43800002</v>
      </c>
      <c r="K68" s="61">
        <f>'[2]Tien 05T-2017'!K68</f>
        <v>24446973.414</v>
      </c>
      <c r="L68" s="61">
        <f>'[2]Tien 05T-2017'!L68</f>
        <v>2339.05</v>
      </c>
      <c r="M68" s="61">
        <f>'[2]Tien 05T-2017'!M68</f>
        <v>951420080.369</v>
      </c>
      <c r="N68" s="61">
        <f>'[2]Tien 05T-2017'!N68</f>
        <v>44082752.481</v>
      </c>
      <c r="O68" s="61">
        <f>'[2]Tien 05T-2017'!O68</f>
        <v>8765159.001</v>
      </c>
      <c r="P68" s="61">
        <f>'[2]Tien 05T-2017'!P68</f>
        <v>0</v>
      </c>
      <c r="Q68" s="61">
        <f>'[2]Tien 05T-2017'!Q68</f>
        <v>6209764.661</v>
      </c>
      <c r="R68" s="61">
        <f>'[2]Tien 05T-2017'!R68</f>
        <v>530440447.3380003</v>
      </c>
      <c r="S68" s="61">
        <f>M68+N68+O68+P68+Q68+R68</f>
        <v>1540918203.8500004</v>
      </c>
      <c r="T68" s="60">
        <f>(J68+K68+L68)/I68</f>
        <v>0.11891262074295975</v>
      </c>
      <c r="U68" s="59">
        <v>1324051630</v>
      </c>
      <c r="V68" s="59">
        <f>C68-U68</f>
        <v>361870550.5640001</v>
      </c>
      <c r="W68" s="22">
        <f>M68+N68+O68+P68+Q68</f>
        <v>1010477756.512</v>
      </c>
      <c r="X68" s="11">
        <v>14</v>
      </c>
      <c r="Y68" s="11">
        <v>29</v>
      </c>
      <c r="Z68" s="26">
        <v>814777476</v>
      </c>
      <c r="AA68" s="27">
        <f>(W68-Z68)/Z68</f>
        <v>0.24018862361384175</v>
      </c>
      <c r="AB68" s="27">
        <f>I68/H68</f>
        <v>0.6837521607263757</v>
      </c>
      <c r="AC68" s="26">
        <v>509274154</v>
      </c>
      <c r="AD68" s="58">
        <f>R68-AC68</f>
        <v>21166293.338000298</v>
      </c>
    </row>
    <row r="69" spans="1:30" s="11" customFormat="1" ht="20.25" customHeight="1">
      <c r="A69" s="12">
        <v>55</v>
      </c>
      <c r="B69" s="13" t="str">
        <f>'[2]Tien 05T-2017'!B69</f>
        <v>TT Huế</v>
      </c>
      <c r="C69" s="61">
        <f>'[2]Tien 05T-2017'!C69</f>
        <v>574032987</v>
      </c>
      <c r="D69" s="61">
        <v>519109313</v>
      </c>
      <c r="E69" s="61">
        <v>54923674</v>
      </c>
      <c r="F69" s="61">
        <f>'[2]Tien 05T-2017'!F69</f>
        <v>3266239</v>
      </c>
      <c r="G69" s="61">
        <f>'[2]Tien 05T-2017'!G69</f>
        <v>0</v>
      </c>
      <c r="H69" s="61">
        <f>'[2]Tien 05T-2017'!H69</f>
        <v>570766748</v>
      </c>
      <c r="I69" s="61">
        <f>'[2]Tien 05T-2017'!I69</f>
        <v>296485616</v>
      </c>
      <c r="J69" s="61">
        <f>'[2]Tien 05T-2017'!J69</f>
        <v>21800812</v>
      </c>
      <c r="K69" s="61">
        <f>'[2]Tien 05T-2017'!K69</f>
        <v>3834408</v>
      </c>
      <c r="L69" s="61">
        <f>'[2]Tien 05T-2017'!L69</f>
        <v>3400</v>
      </c>
      <c r="M69" s="61">
        <f>'[2]Tien 05T-2017'!M69</f>
        <v>191886441</v>
      </c>
      <c r="N69" s="61">
        <f>'[2]Tien 05T-2017'!N69</f>
        <v>58957250</v>
      </c>
      <c r="O69" s="61">
        <f>'[2]Tien 05T-2017'!O69</f>
        <v>18083088</v>
      </c>
      <c r="P69" s="61">
        <f>'[2]Tien 05T-2017'!P69</f>
        <v>0</v>
      </c>
      <c r="Q69" s="61">
        <f>'[2]Tien 05T-2017'!Q69</f>
        <v>1920217</v>
      </c>
      <c r="R69" s="61">
        <f>'[2]Tien 05T-2017'!R69</f>
        <v>274281132</v>
      </c>
      <c r="S69" s="61">
        <f>M69+N69+O69+P69+Q69+R69</f>
        <v>545128128</v>
      </c>
      <c r="T69" s="60">
        <f>(J69+K69+L69)/I69</f>
        <v>0.08647508889604952</v>
      </c>
      <c r="U69" s="59">
        <v>519109313</v>
      </c>
      <c r="V69" s="59">
        <f>C69-U69</f>
        <v>54923674</v>
      </c>
      <c r="W69" s="22">
        <f>M69+N69+O69+P69+Q69</f>
        <v>270846996</v>
      </c>
      <c r="X69" s="11">
        <v>39</v>
      </c>
      <c r="Y69" s="11">
        <v>47</v>
      </c>
      <c r="Z69" s="26">
        <v>245179263</v>
      </c>
      <c r="AA69" s="27">
        <f>(W69-Z69)/Z69</f>
        <v>0.10468965721623855</v>
      </c>
      <c r="AB69" s="27">
        <f>I69/H69</f>
        <v>0.5194514519966394</v>
      </c>
      <c r="AC69" s="26">
        <v>273930050</v>
      </c>
      <c r="AD69" s="58">
        <f>R69-AC69</f>
        <v>351082</v>
      </c>
    </row>
    <row r="70" spans="1:30" s="11" customFormat="1" ht="20.25" customHeight="1">
      <c r="A70" s="14">
        <v>56</v>
      </c>
      <c r="B70" s="13" t="str">
        <f>'[2]Tien 05T-2017'!B70</f>
        <v>Tuyên Quang</v>
      </c>
      <c r="C70" s="61">
        <f>'[2]Tien 05T-2017'!C70</f>
        <v>101971666</v>
      </c>
      <c r="D70" s="61">
        <v>78984739</v>
      </c>
      <c r="E70" s="61">
        <v>22986927</v>
      </c>
      <c r="F70" s="61">
        <f>'[2]Tien 05T-2017'!F70</f>
        <v>1879402</v>
      </c>
      <c r="G70" s="61">
        <f>'[2]Tien 05T-2017'!G70</f>
        <v>570000</v>
      </c>
      <c r="H70" s="61">
        <f>'[2]Tien 05T-2017'!H70</f>
        <v>100092264</v>
      </c>
      <c r="I70" s="61">
        <f>'[2]Tien 05T-2017'!I70</f>
        <v>66765161</v>
      </c>
      <c r="J70" s="61">
        <f>'[2]Tien 05T-2017'!J70</f>
        <v>6037121</v>
      </c>
      <c r="K70" s="61">
        <f>'[2]Tien 05T-2017'!K70</f>
        <v>1038704</v>
      </c>
      <c r="L70" s="61">
        <f>'[2]Tien 05T-2017'!L70</f>
        <v>31002</v>
      </c>
      <c r="M70" s="61">
        <f>'[2]Tien 05T-2017'!M70</f>
        <v>37924292</v>
      </c>
      <c r="N70" s="61">
        <f>'[2]Tien 05T-2017'!N70</f>
        <v>18945890</v>
      </c>
      <c r="O70" s="61">
        <f>'[2]Tien 05T-2017'!O70</f>
        <v>2019074</v>
      </c>
      <c r="P70" s="61">
        <f>'[2]Tien 05T-2017'!P70</f>
        <v>0</v>
      </c>
      <c r="Q70" s="61">
        <f>'[2]Tien 05T-2017'!Q70</f>
        <v>769078</v>
      </c>
      <c r="R70" s="61">
        <f>'[2]Tien 05T-2017'!R70</f>
        <v>33327103</v>
      </c>
      <c r="S70" s="61">
        <f>M70+N70+O70+P70+Q70+R70</f>
        <v>92985437</v>
      </c>
      <c r="T70" s="60">
        <f>(J70+K70+L70)/I70</f>
        <v>0.10644514135149019</v>
      </c>
      <c r="U70" s="59">
        <v>78984739</v>
      </c>
      <c r="V70" s="59">
        <f>C70-U70</f>
        <v>22986927</v>
      </c>
      <c r="W70" s="22">
        <f>M70+N70+O70+P70+Q70</f>
        <v>59658334</v>
      </c>
      <c r="X70" s="11">
        <v>56</v>
      </c>
      <c r="Y70" s="11">
        <v>37</v>
      </c>
      <c r="Z70" s="26">
        <v>52622445</v>
      </c>
      <c r="AA70" s="27">
        <f>(W70-Z70)/Z70</f>
        <v>0.13370509485068585</v>
      </c>
      <c r="AB70" s="27">
        <f>I70/H70</f>
        <v>0.6670361757428126</v>
      </c>
      <c r="AC70" s="26">
        <v>26362294</v>
      </c>
      <c r="AD70" s="58">
        <f>R70-AC70</f>
        <v>6964809</v>
      </c>
    </row>
    <row r="71" spans="1:30" s="11" customFormat="1" ht="20.25" customHeight="1">
      <c r="A71" s="12">
        <v>57</v>
      </c>
      <c r="B71" s="13" t="str">
        <f>'[2]Tien 05T-2017'!B71</f>
        <v>Thái Bình</v>
      </c>
      <c r="C71" s="61">
        <f>'[2]Tien 05T-2017'!C71</f>
        <v>731001345</v>
      </c>
      <c r="D71" s="61">
        <v>694297592</v>
      </c>
      <c r="E71" s="61">
        <v>36703753</v>
      </c>
      <c r="F71" s="61">
        <f>'[2]Tien 05T-2017'!F71</f>
        <v>347097</v>
      </c>
      <c r="G71" s="61">
        <f>'[2]Tien 05T-2017'!G71</f>
        <v>0</v>
      </c>
      <c r="H71" s="61">
        <f>'[2]Tien 05T-2017'!H71</f>
        <v>730654248</v>
      </c>
      <c r="I71" s="61">
        <f>'[2]Tien 05T-2017'!I71</f>
        <v>554580751</v>
      </c>
      <c r="J71" s="61">
        <f>'[2]Tien 05T-2017'!J71</f>
        <v>15675163</v>
      </c>
      <c r="K71" s="61">
        <f>'[2]Tien 05T-2017'!K71</f>
        <v>3139006</v>
      </c>
      <c r="L71" s="61">
        <f>'[2]Tien 05T-2017'!L71</f>
        <v>5716</v>
      </c>
      <c r="M71" s="61">
        <f>'[2]Tien 05T-2017'!M71</f>
        <v>424187398</v>
      </c>
      <c r="N71" s="61">
        <f>'[2]Tien 05T-2017'!N71</f>
        <v>2393014</v>
      </c>
      <c r="O71" s="61">
        <f>'[2]Tien 05T-2017'!O71</f>
        <v>77088930</v>
      </c>
      <c r="P71" s="61">
        <f>'[2]Tien 05T-2017'!P71</f>
        <v>0</v>
      </c>
      <c r="Q71" s="61">
        <f>'[2]Tien 05T-2017'!Q71</f>
        <v>32091524</v>
      </c>
      <c r="R71" s="61">
        <f>'[2]Tien 05T-2017'!R71</f>
        <v>176073497</v>
      </c>
      <c r="S71" s="61">
        <f>M71+N71+O71+P71+Q71+R71</f>
        <v>711834363</v>
      </c>
      <c r="T71" s="60">
        <f>(J71+K71+L71)/I71</f>
        <v>0.033935337578999386</v>
      </c>
      <c r="U71" s="59">
        <v>694297592</v>
      </c>
      <c r="V71" s="59">
        <f>C71-U71</f>
        <v>36703753</v>
      </c>
      <c r="W71" s="22">
        <f>M71+N71+O71+P71+Q71</f>
        <v>535760866</v>
      </c>
      <c r="X71" s="11">
        <v>32</v>
      </c>
      <c r="Y71" s="11">
        <v>63</v>
      </c>
      <c r="Z71" s="26">
        <v>497179644</v>
      </c>
      <c r="AA71" s="27">
        <f>(W71-Z71)/Z71</f>
        <v>0.07760016417727673</v>
      </c>
      <c r="AB71" s="27">
        <f>I71/H71</f>
        <v>0.7590194028407263</v>
      </c>
      <c r="AC71" s="26">
        <v>197117948</v>
      </c>
      <c r="AD71" s="58">
        <f>R71-AC71</f>
        <v>-21044451</v>
      </c>
    </row>
    <row r="72" spans="1:30" s="11" customFormat="1" ht="20.25" customHeight="1">
      <c r="A72" s="14">
        <v>58</v>
      </c>
      <c r="B72" s="13" t="str">
        <f>'[2]Tien 05T-2017'!B72</f>
        <v>Thái Nguyên</v>
      </c>
      <c r="C72" s="61">
        <f>'[2]Tien 05T-2017'!C72</f>
        <v>607119956</v>
      </c>
      <c r="D72" s="61">
        <v>504210312</v>
      </c>
      <c r="E72" s="61">
        <v>102909644</v>
      </c>
      <c r="F72" s="61">
        <f>'[2]Tien 05T-2017'!F72</f>
        <v>1096271</v>
      </c>
      <c r="G72" s="61">
        <f>'[2]Tien 05T-2017'!G72</f>
        <v>0</v>
      </c>
      <c r="H72" s="61">
        <f>'[2]Tien 05T-2017'!H72</f>
        <v>606023685</v>
      </c>
      <c r="I72" s="61">
        <f>'[2]Tien 05T-2017'!I72</f>
        <v>224918713</v>
      </c>
      <c r="J72" s="61">
        <f>'[2]Tien 05T-2017'!J72</f>
        <v>12834365</v>
      </c>
      <c r="K72" s="61">
        <f>'[2]Tien 05T-2017'!K72</f>
        <v>4862594</v>
      </c>
      <c r="L72" s="61">
        <f>'[2]Tien 05T-2017'!L72</f>
        <v>38086</v>
      </c>
      <c r="M72" s="61">
        <f>'[2]Tien 05T-2017'!M72</f>
        <v>188235326</v>
      </c>
      <c r="N72" s="61">
        <f>'[2]Tien 05T-2017'!N72</f>
        <v>12591150</v>
      </c>
      <c r="O72" s="61">
        <f>'[2]Tien 05T-2017'!O72</f>
        <v>0</v>
      </c>
      <c r="P72" s="61">
        <f>'[2]Tien 05T-2017'!P72</f>
        <v>202900</v>
      </c>
      <c r="Q72" s="61">
        <f>'[2]Tien 05T-2017'!Q72</f>
        <v>6154292</v>
      </c>
      <c r="R72" s="61">
        <f>'[2]Tien 05T-2017'!R72</f>
        <v>381104972</v>
      </c>
      <c r="S72" s="61">
        <f>M72+N72+O72+P72+Q72+R72</f>
        <v>588288640</v>
      </c>
      <c r="T72" s="60">
        <f>(J72+K72+L72)/I72</f>
        <v>0.07885090912822358</v>
      </c>
      <c r="U72" s="59">
        <v>504210312</v>
      </c>
      <c r="V72" s="59">
        <f>C72-U72</f>
        <v>102909644</v>
      </c>
      <c r="W72" s="22">
        <f>M72+N72+O72+P72+Q72</f>
        <v>207183668</v>
      </c>
      <c r="X72" s="11">
        <v>38</v>
      </c>
      <c r="Y72" s="11">
        <v>49</v>
      </c>
      <c r="Z72" s="26">
        <v>124186120</v>
      </c>
      <c r="AA72" s="27">
        <f>(W72-Z72)/Z72</f>
        <v>0.6683319198635082</v>
      </c>
      <c r="AB72" s="27">
        <f>I72/H72</f>
        <v>0.3711384861137894</v>
      </c>
      <c r="AC72" s="26">
        <v>380024192</v>
      </c>
      <c r="AD72" s="58">
        <f>R72-AC72</f>
        <v>1080780</v>
      </c>
    </row>
    <row r="73" spans="1:30" s="11" customFormat="1" ht="20.25" customHeight="1">
      <c r="A73" s="12">
        <v>59</v>
      </c>
      <c r="B73" s="13" t="str">
        <f>'[2]Tien 05T-2017'!B73</f>
        <v>Thanh Hóa</v>
      </c>
      <c r="C73" s="61">
        <f>'[2]Tien 05T-2017'!C73</f>
        <v>936458108</v>
      </c>
      <c r="D73" s="61">
        <v>557717500</v>
      </c>
      <c r="E73" s="61">
        <v>378740608</v>
      </c>
      <c r="F73" s="61">
        <f>'[2]Tien 05T-2017'!F73</f>
        <v>5641344</v>
      </c>
      <c r="G73" s="61">
        <f>'[2]Tien 05T-2017'!G73</f>
        <v>0</v>
      </c>
      <c r="H73" s="61">
        <f>'[2]Tien 05T-2017'!H73</f>
        <v>930816764</v>
      </c>
      <c r="I73" s="61">
        <f>'[2]Tien 05T-2017'!I73</f>
        <v>808580037</v>
      </c>
      <c r="J73" s="61">
        <f>'[2]Tien 05T-2017'!J73</f>
        <v>42152291</v>
      </c>
      <c r="K73" s="61">
        <f>'[2]Tien 05T-2017'!K73</f>
        <v>14143337</v>
      </c>
      <c r="L73" s="61">
        <f>'[2]Tien 05T-2017'!L73</f>
        <v>22156</v>
      </c>
      <c r="M73" s="61">
        <f>'[2]Tien 05T-2017'!M73</f>
        <v>734406243</v>
      </c>
      <c r="N73" s="61">
        <f>'[2]Tien 05T-2017'!N73</f>
        <v>8835784</v>
      </c>
      <c r="O73" s="61">
        <f>'[2]Tien 05T-2017'!O73</f>
        <v>6232119</v>
      </c>
      <c r="P73" s="61">
        <f>'[2]Tien 05T-2017'!P73</f>
        <v>0</v>
      </c>
      <c r="Q73" s="61">
        <f>'[2]Tien 05T-2017'!Q73</f>
        <v>2788107</v>
      </c>
      <c r="R73" s="61">
        <f>'[2]Tien 05T-2017'!R73</f>
        <v>122236727</v>
      </c>
      <c r="S73" s="61">
        <f>M73+N73+O73+P73+Q73+R73</f>
        <v>874498980</v>
      </c>
      <c r="T73" s="60">
        <f>(J73+K73+L73)/I73</f>
        <v>0.06965022808249222</v>
      </c>
      <c r="U73" s="59">
        <v>557717500</v>
      </c>
      <c r="V73" s="59">
        <f>C73-U73</f>
        <v>378740608</v>
      </c>
      <c r="W73" s="22">
        <f>M73+N73+O73+P73+Q73</f>
        <v>752262253</v>
      </c>
      <c r="X73" s="11">
        <v>28</v>
      </c>
      <c r="Y73" s="11">
        <v>56</v>
      </c>
      <c r="Z73" s="26">
        <v>422633986</v>
      </c>
      <c r="AA73" s="27">
        <f>(W73-Z73)/Z73</f>
        <v>0.7799379082589918</v>
      </c>
      <c r="AB73" s="27">
        <f>I73/H73</f>
        <v>0.8686779914935009</v>
      </c>
      <c r="AC73" s="26">
        <v>135083514</v>
      </c>
      <c r="AD73" s="58">
        <f>R73-AC73</f>
        <v>-12846787</v>
      </c>
    </row>
    <row r="74" spans="1:30" s="11" customFormat="1" ht="20.25" customHeight="1">
      <c r="A74" s="14">
        <v>60</v>
      </c>
      <c r="B74" s="13" t="str">
        <f>'[2]Tien 05T-2017'!B74</f>
        <v>Trà Vinh</v>
      </c>
      <c r="C74" s="61">
        <f>'[2]Tien 05T-2017'!C74</f>
        <v>634962681</v>
      </c>
      <c r="D74" s="61">
        <v>515628354</v>
      </c>
      <c r="E74" s="61">
        <v>119334327</v>
      </c>
      <c r="F74" s="61">
        <f>'[2]Tien 05T-2017'!F74</f>
        <v>4960627</v>
      </c>
      <c r="G74" s="61">
        <f>'[2]Tien 05T-2017'!G74</f>
        <v>9018442</v>
      </c>
      <c r="H74" s="61">
        <f>'[2]Tien 05T-2017'!H74</f>
        <v>630002054</v>
      </c>
      <c r="I74" s="61">
        <f>'[2]Tien 05T-2017'!I74</f>
        <v>476136819</v>
      </c>
      <c r="J74" s="61">
        <f>'[2]Tien 05T-2017'!J74</f>
        <v>47576812</v>
      </c>
      <c r="K74" s="61">
        <f>'[2]Tien 05T-2017'!K74</f>
        <v>5145502</v>
      </c>
      <c r="L74" s="61">
        <f>'[2]Tien 05T-2017'!L74</f>
        <v>4401</v>
      </c>
      <c r="M74" s="61">
        <f>'[2]Tien 05T-2017'!M74</f>
        <v>400527862</v>
      </c>
      <c r="N74" s="61">
        <f>'[2]Tien 05T-2017'!N74</f>
        <v>11431003</v>
      </c>
      <c r="O74" s="61">
        <f>'[2]Tien 05T-2017'!O74</f>
        <v>99447</v>
      </c>
      <c r="P74" s="61">
        <f>'[2]Tien 05T-2017'!P74</f>
        <v>0</v>
      </c>
      <c r="Q74" s="61">
        <f>'[2]Tien 05T-2017'!Q74</f>
        <v>11351792</v>
      </c>
      <c r="R74" s="61">
        <f>'[2]Tien 05T-2017'!R74</f>
        <v>153865235</v>
      </c>
      <c r="S74" s="61">
        <f>M74+N74+O74+P74+Q74+R74</f>
        <v>577275339</v>
      </c>
      <c r="T74" s="60">
        <f>(J74+K74+L74)/I74</f>
        <v>0.11073857953421577</v>
      </c>
      <c r="U74" s="59">
        <v>515628354</v>
      </c>
      <c r="V74" s="59">
        <f>C74-U74</f>
        <v>119334327</v>
      </c>
      <c r="W74" s="22">
        <f>M74+N74+O74+P74+Q74</f>
        <v>423410104</v>
      </c>
      <c r="X74" s="11">
        <v>36</v>
      </c>
      <c r="Y74" s="11">
        <v>35</v>
      </c>
      <c r="Z74" s="26">
        <v>272726455</v>
      </c>
      <c r="AA74" s="27">
        <f>(W74-Z74)/Z74</f>
        <v>0.5525083696042615</v>
      </c>
      <c r="AB74" s="27">
        <f>I74/H74</f>
        <v>0.7557702645204392</v>
      </c>
      <c r="AC74" s="26">
        <v>242901899</v>
      </c>
      <c r="AD74" s="58">
        <f>R74-AC74</f>
        <v>-89036664</v>
      </c>
    </row>
    <row r="75" spans="1:30" s="11" customFormat="1" ht="20.25" customHeight="1">
      <c r="A75" s="12">
        <v>61</v>
      </c>
      <c r="B75" s="13" t="str">
        <f>'[2]Tien 05T-2017'!B75</f>
        <v>Vĩnh Long</v>
      </c>
      <c r="C75" s="61">
        <f>'[2]Tien 05T-2017'!C75</f>
        <v>1300790835.117</v>
      </c>
      <c r="D75" s="61">
        <v>953639409.76</v>
      </c>
      <c r="E75" s="61">
        <v>347151425.3570001</v>
      </c>
      <c r="F75" s="61">
        <f>'[2]Tien 05T-2017'!F75</f>
        <v>14698032</v>
      </c>
      <c r="G75" s="61">
        <f>'[2]Tien 05T-2017'!G75</f>
        <v>0</v>
      </c>
      <c r="H75" s="61">
        <f>'[2]Tien 05T-2017'!H75</f>
        <v>1286092803.117</v>
      </c>
      <c r="I75" s="61">
        <f>'[2]Tien 05T-2017'!I75</f>
        <v>774925706.427</v>
      </c>
      <c r="J75" s="61">
        <f>'[2]Tien 05T-2017'!J75</f>
        <v>50473926</v>
      </c>
      <c r="K75" s="61">
        <f>'[2]Tien 05T-2017'!K75</f>
        <v>13295216</v>
      </c>
      <c r="L75" s="61">
        <f>'[2]Tien 05T-2017'!L75</f>
        <v>0</v>
      </c>
      <c r="M75" s="61">
        <f>'[2]Tien 05T-2017'!M75</f>
        <v>660003484.427</v>
      </c>
      <c r="N75" s="61">
        <f>'[2]Tien 05T-2017'!N75</f>
        <v>40138737</v>
      </c>
      <c r="O75" s="61">
        <f>'[2]Tien 05T-2017'!O75</f>
        <v>5617122</v>
      </c>
      <c r="P75" s="61">
        <f>'[2]Tien 05T-2017'!P75</f>
        <v>0</v>
      </c>
      <c r="Q75" s="61">
        <f>'[2]Tien 05T-2017'!Q75</f>
        <v>5397221</v>
      </c>
      <c r="R75" s="61">
        <f>'[2]Tien 05T-2017'!R75</f>
        <v>511167096.69</v>
      </c>
      <c r="S75" s="61">
        <f>M75+N75+O75+P75+Q75+R75</f>
        <v>1222323661.117</v>
      </c>
      <c r="T75" s="60">
        <f>(J75+K75+L75)/I75</f>
        <v>0.08229065247302803</v>
      </c>
      <c r="U75" s="59">
        <v>953639409.76</v>
      </c>
      <c r="V75" s="59">
        <f>C75-U75</f>
        <v>347151425.3570001</v>
      </c>
      <c r="W75" s="22">
        <f>M75+N75+O75+P75+Q75</f>
        <v>711156564.427</v>
      </c>
      <c r="X75" s="11">
        <v>17</v>
      </c>
      <c r="Y75" s="11">
        <v>48</v>
      </c>
      <c r="Z75" s="26">
        <v>317269502.56</v>
      </c>
      <c r="AA75" s="27">
        <f>(W75-Z75)/Z75</f>
        <v>1.2414904637501696</v>
      </c>
      <c r="AB75" s="27">
        <f>I75/H75</f>
        <v>0.602542603884319</v>
      </c>
      <c r="AC75" s="26">
        <v>636369907.2</v>
      </c>
      <c r="AD75" s="58">
        <f>R75-AC75</f>
        <v>-125202810.51000005</v>
      </c>
    </row>
    <row r="76" spans="1:30" s="11" customFormat="1" ht="20.25" customHeight="1">
      <c r="A76" s="14">
        <v>62</v>
      </c>
      <c r="B76" s="13" t="str">
        <f>'[2]Tien 05T-2017'!B76</f>
        <v>Vĩnh Phúc</v>
      </c>
      <c r="C76" s="61">
        <f>'[2]Tien 05T-2017'!C76</f>
        <v>514323444</v>
      </c>
      <c r="D76" s="61">
        <v>362983367</v>
      </c>
      <c r="E76" s="61">
        <v>151340077</v>
      </c>
      <c r="F76" s="61">
        <f>'[2]Tien 05T-2017'!F76</f>
        <v>11275275</v>
      </c>
      <c r="G76" s="61">
        <f>'[2]Tien 05T-2017'!G76</f>
        <v>29147693</v>
      </c>
      <c r="H76" s="61">
        <f>'[2]Tien 05T-2017'!H76</f>
        <v>503048169</v>
      </c>
      <c r="I76" s="61">
        <f>'[2]Tien 05T-2017'!I76</f>
        <v>403456306</v>
      </c>
      <c r="J76" s="61">
        <f>'[2]Tien 05T-2017'!J76</f>
        <v>50759429</v>
      </c>
      <c r="K76" s="61">
        <f>'[2]Tien 05T-2017'!K76</f>
        <v>11696363</v>
      </c>
      <c r="L76" s="61">
        <f>'[2]Tien 05T-2017'!L76</f>
        <v>9787</v>
      </c>
      <c r="M76" s="61">
        <f>'[2]Tien 05T-2017'!M76</f>
        <v>312662431</v>
      </c>
      <c r="N76" s="61">
        <f>'[2]Tien 05T-2017'!N76</f>
        <v>21071188</v>
      </c>
      <c r="O76" s="61">
        <f>'[2]Tien 05T-2017'!O76</f>
        <v>6968563</v>
      </c>
      <c r="P76" s="61">
        <f>'[2]Tien 05T-2017'!P76</f>
        <v>0</v>
      </c>
      <c r="Q76" s="61">
        <f>'[2]Tien 05T-2017'!Q76</f>
        <v>288545</v>
      </c>
      <c r="R76" s="61">
        <f>'[2]Tien 05T-2017'!R76</f>
        <v>99591863</v>
      </c>
      <c r="S76" s="61">
        <f>M76+N76+O76+P76+Q76+R76</f>
        <v>440582590</v>
      </c>
      <c r="T76" s="60">
        <f>(J76+K76+L76)/I76</f>
        <v>0.15482613128371825</v>
      </c>
      <c r="U76" s="59">
        <v>362983367</v>
      </c>
      <c r="V76" s="59">
        <f>C76-U76</f>
        <v>151340077</v>
      </c>
      <c r="W76" s="22">
        <f>M76+N76+O76+P76+Q76</f>
        <v>340990727</v>
      </c>
      <c r="X76" s="11">
        <v>42</v>
      </c>
      <c r="Y76" s="11">
        <v>17</v>
      </c>
      <c r="Z76" s="26">
        <v>276891024</v>
      </c>
      <c r="AA76" s="27">
        <f>(W76-Z76)/Z76</f>
        <v>0.23149794483767736</v>
      </c>
      <c r="AB76" s="27">
        <f>I76/H76</f>
        <v>0.8020232074435798</v>
      </c>
      <c r="AC76" s="26">
        <v>86092343</v>
      </c>
      <c r="AD76" s="58">
        <f>R76-AC76</f>
        <v>13499520</v>
      </c>
    </row>
    <row r="77" spans="1:30" s="11" customFormat="1" ht="20.25" customHeight="1">
      <c r="A77" s="12">
        <v>63</v>
      </c>
      <c r="B77" s="13" t="str">
        <f>'[2]Tien 05T-2017'!B77</f>
        <v>Yên Bái</v>
      </c>
      <c r="C77" s="61">
        <f>'[2]Tien 05T-2017'!C77</f>
        <v>163725928</v>
      </c>
      <c r="D77" s="61">
        <v>147186665</v>
      </c>
      <c r="E77" s="61">
        <v>16539263</v>
      </c>
      <c r="F77" s="61">
        <f>'[2]Tien 05T-2017'!F77</f>
        <v>1215319</v>
      </c>
      <c r="G77" s="61">
        <f>'[2]Tien 05T-2017'!G77</f>
        <v>0</v>
      </c>
      <c r="H77" s="61">
        <f>'[2]Tien 05T-2017'!H77</f>
        <v>162510609</v>
      </c>
      <c r="I77" s="61">
        <f>'[2]Tien 05T-2017'!I77</f>
        <v>95447671</v>
      </c>
      <c r="J77" s="61">
        <f>'[2]Tien 05T-2017'!J77</f>
        <v>8751521</v>
      </c>
      <c r="K77" s="61">
        <f>'[2]Tien 05T-2017'!K77</f>
        <v>1003273</v>
      </c>
      <c r="L77" s="61">
        <f>'[2]Tien 05T-2017'!L77</f>
        <v>77393</v>
      </c>
      <c r="M77" s="61">
        <f>'[2]Tien 05T-2017'!M77</f>
        <v>35713915</v>
      </c>
      <c r="N77" s="61">
        <f>'[2]Tien 05T-2017'!N77</f>
        <v>48179426</v>
      </c>
      <c r="O77" s="61">
        <f>'[2]Tien 05T-2017'!O77</f>
        <v>1722143</v>
      </c>
      <c r="P77" s="61">
        <f>'[2]Tien 05T-2017'!P77</f>
        <v>0</v>
      </c>
      <c r="Q77" s="61">
        <f>'[2]Tien 05T-2017'!Q77</f>
        <v>0</v>
      </c>
      <c r="R77" s="61">
        <f>'[2]Tien 05T-2017'!R77</f>
        <v>67062938</v>
      </c>
      <c r="S77" s="61">
        <f>M77+N77+O77+P77+Q77+R77</f>
        <v>152678422</v>
      </c>
      <c r="T77" s="60">
        <f>(J77+K77+L77)/I77</f>
        <v>0.10301128248587647</v>
      </c>
      <c r="U77" s="59">
        <v>147186665</v>
      </c>
      <c r="V77" s="59">
        <f>C77-U77</f>
        <v>16539263</v>
      </c>
      <c r="W77" s="22">
        <f>M77+N77+O77+P77+Q77</f>
        <v>85615484</v>
      </c>
      <c r="X77" s="11">
        <v>54</v>
      </c>
      <c r="Y77" s="11">
        <v>41</v>
      </c>
      <c r="Z77" s="11">
        <v>35506253</v>
      </c>
      <c r="AA77" s="27">
        <f>(W77-Z77)/Z77</f>
        <v>1.411279049918334</v>
      </c>
      <c r="AB77" s="27">
        <f>I77/H77</f>
        <v>0.5873319384336317</v>
      </c>
      <c r="AC77" s="26">
        <v>111680412</v>
      </c>
      <c r="AD77" s="58">
        <f>R77-AC77</f>
        <v>-44617474</v>
      </c>
    </row>
    <row r="78" spans="2:20" ht="15.75">
      <c r="B78" s="47"/>
      <c r="C78" s="47"/>
      <c r="D78" s="47"/>
      <c r="E78" s="47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48" t="s">
        <v>51</v>
      </c>
      <c r="Q78" s="48"/>
      <c r="R78" s="48"/>
      <c r="S78" s="48"/>
      <c r="T78" s="48"/>
    </row>
    <row r="79" spans="2:20" ht="15.75" customHeight="1">
      <c r="B79" s="19"/>
      <c r="C79" s="33" t="s">
        <v>37</v>
      </c>
      <c r="D79" s="33"/>
      <c r="E79" s="33"/>
      <c r="F79" s="18"/>
      <c r="G79" s="18"/>
      <c r="H79" s="19"/>
      <c r="I79" s="19"/>
      <c r="J79" s="19"/>
      <c r="K79" s="19"/>
      <c r="L79" s="19"/>
      <c r="M79" s="19"/>
      <c r="N79" s="19"/>
      <c r="O79" s="32"/>
      <c r="P79" s="32"/>
      <c r="Q79" s="32"/>
      <c r="R79" s="32"/>
      <c r="S79" s="19"/>
      <c r="T79" s="19"/>
    </row>
    <row r="80" spans="2:20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32"/>
      <c r="P80" s="32"/>
      <c r="Q80" s="32"/>
      <c r="R80" s="32"/>
      <c r="S80" s="19"/>
      <c r="T80" s="19"/>
    </row>
    <row r="81" spans="2:20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5"/>
      <c r="P81" s="25"/>
      <c r="Q81" s="25"/>
      <c r="R81" s="25"/>
      <c r="S81" s="19"/>
      <c r="T81" s="19"/>
    </row>
    <row r="82" spans="2:20" ht="15.75">
      <c r="B82" s="19"/>
      <c r="C82" s="19"/>
      <c r="D82" s="30" t="s">
        <v>52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25"/>
      <c r="P82" s="25"/>
      <c r="Q82" s="25"/>
      <c r="R82" s="25"/>
      <c r="S82" s="19"/>
      <c r="T82" s="19"/>
    </row>
    <row r="83" spans="2:20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25"/>
      <c r="P83" s="25"/>
      <c r="Q83" s="25"/>
      <c r="R83" s="25"/>
      <c r="S83" s="19"/>
      <c r="T83" s="19"/>
    </row>
    <row r="84" spans="2:20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5"/>
      <c r="P84" s="25"/>
      <c r="Q84" s="25"/>
      <c r="R84" s="25"/>
      <c r="S84" s="19"/>
      <c r="T84" s="19"/>
    </row>
    <row r="85" spans="2:20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5"/>
      <c r="P85" s="25"/>
      <c r="Q85" s="25"/>
      <c r="R85" s="25"/>
      <c r="S85" s="19"/>
      <c r="T85" s="19"/>
    </row>
    <row r="86" spans="2:20" ht="15.75">
      <c r="B86" s="19"/>
      <c r="C86" s="33" t="s">
        <v>47</v>
      </c>
      <c r="D86" s="33"/>
      <c r="E86" s="33"/>
      <c r="F86" s="18"/>
      <c r="G86" s="18"/>
      <c r="H86" s="19"/>
      <c r="I86" s="19"/>
      <c r="J86" s="19"/>
      <c r="K86" s="19"/>
      <c r="L86" s="19"/>
      <c r="M86" s="19"/>
      <c r="N86" s="19"/>
      <c r="O86" s="32"/>
      <c r="P86" s="32"/>
      <c r="Q86" s="32"/>
      <c r="R86" s="32"/>
      <c r="S86" s="19"/>
      <c r="T86" s="19"/>
    </row>
    <row r="87" ht="12.75">
      <c r="B87" s="17"/>
    </row>
  </sheetData>
  <sheetProtection/>
  <mergeCells count="48">
    <mergeCell ref="AB8:AB12"/>
    <mergeCell ref="Z8:Z12"/>
    <mergeCell ref="AA8:AA12"/>
    <mergeCell ref="B1:H1"/>
    <mergeCell ref="B2:H2"/>
    <mergeCell ref="A3:M3"/>
    <mergeCell ref="A4:T6"/>
    <mergeCell ref="Q7:T7"/>
    <mergeCell ref="A8:A12"/>
    <mergeCell ref="B8:B12"/>
    <mergeCell ref="C8:E8"/>
    <mergeCell ref="F8:F12"/>
    <mergeCell ref="G8:G12"/>
    <mergeCell ref="H8:R8"/>
    <mergeCell ref="S8:S12"/>
    <mergeCell ref="T8:T12"/>
    <mergeCell ref="O11:O12"/>
    <mergeCell ref="P11:P12"/>
    <mergeCell ref="U8:U12"/>
    <mergeCell ref="Q11:Q12"/>
    <mergeCell ref="V8:V12"/>
    <mergeCell ref="W8:W12"/>
    <mergeCell ref="J10:Q10"/>
    <mergeCell ref="J11:J12"/>
    <mergeCell ref="K11:K12"/>
    <mergeCell ref="L11:L12"/>
    <mergeCell ref="M11:M12"/>
    <mergeCell ref="N11:N12"/>
    <mergeCell ref="C86:E86"/>
    <mergeCell ref="O86:R86"/>
    <mergeCell ref="O80:R80"/>
    <mergeCell ref="X8:X12"/>
    <mergeCell ref="Y8:Y12"/>
    <mergeCell ref="C9:C12"/>
    <mergeCell ref="D9:E9"/>
    <mergeCell ref="H9:H12"/>
    <mergeCell ref="I9:Q9"/>
    <mergeCell ref="R9:R12"/>
    <mergeCell ref="AC8:AC12"/>
    <mergeCell ref="AD8:AD12"/>
    <mergeCell ref="A13:B13"/>
    <mergeCell ref="B78:E78"/>
    <mergeCell ref="P78:T78"/>
    <mergeCell ref="C79:E79"/>
    <mergeCell ref="O79:R79"/>
    <mergeCell ref="D10:D12"/>
    <mergeCell ref="E10:E12"/>
    <mergeCell ref="I10:I12"/>
  </mergeCells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87"/>
  <sheetViews>
    <sheetView tabSelected="1" view="pageBreakPreview" zoomScale="70" zoomScaleNormal="70" zoomScaleSheetLayoutView="70" workbookViewId="0" topLeftCell="A1">
      <selection activeCell="Q2" sqref="Q2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9.25390625" style="1" customWidth="1"/>
    <col min="21" max="21" width="9.375" style="1" customWidth="1"/>
    <col min="22" max="22" width="10.00390625" style="1" customWidth="1"/>
    <col min="23" max="24" width="8.00390625" style="1" customWidth="1"/>
    <col min="25" max="25" width="10.00390625" style="1" customWidth="1"/>
    <col min="26" max="27" width="9.00390625" style="1" customWidth="1"/>
    <col min="28" max="28" width="11.375" style="1" bestFit="1" customWidth="1"/>
    <col min="29" max="16384" width="9.00390625" style="1" customWidth="1"/>
  </cols>
  <sheetData>
    <row r="1" spans="2:10" ht="18.75" customHeight="1">
      <c r="B1" s="35" t="s">
        <v>0</v>
      </c>
      <c r="C1" s="35"/>
      <c r="D1" s="35"/>
      <c r="E1" s="35"/>
      <c r="F1" s="35"/>
      <c r="G1" s="35"/>
      <c r="H1" s="20"/>
      <c r="I1" s="20"/>
      <c r="J1" s="20"/>
    </row>
    <row r="2" spans="2:10" ht="31.5" customHeight="1">
      <c r="B2" s="36" t="s">
        <v>1</v>
      </c>
      <c r="C2" s="36"/>
      <c r="D2" s="36"/>
      <c r="E2" s="36"/>
      <c r="F2" s="36"/>
      <c r="G2" s="36"/>
      <c r="H2" s="21"/>
      <c r="I2" s="21"/>
      <c r="J2" s="21"/>
    </row>
    <row r="3" spans="1:15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O3" s="2"/>
    </row>
    <row r="4" spans="1:19" ht="17.25" customHeight="1">
      <c r="A4" s="38" t="s">
        <v>53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22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3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0" t="s">
        <v>2</v>
      </c>
      <c r="Q7" s="40"/>
      <c r="R7" s="40"/>
      <c r="S7" s="40"/>
    </row>
    <row r="8" spans="1:29" ht="15" customHeight="1">
      <c r="A8" s="51" t="s">
        <v>3</v>
      </c>
      <c r="B8" s="51" t="s">
        <v>4</v>
      </c>
      <c r="C8" s="34" t="s">
        <v>5</v>
      </c>
      <c r="D8" s="34"/>
      <c r="E8" s="34"/>
      <c r="F8" s="41" t="s">
        <v>6</v>
      </c>
      <c r="G8" s="34" t="s">
        <v>7</v>
      </c>
      <c r="H8" s="44" t="s">
        <v>8</v>
      </c>
      <c r="I8" s="44"/>
      <c r="J8" s="44"/>
      <c r="K8" s="44"/>
      <c r="L8" s="44"/>
      <c r="M8" s="44"/>
      <c r="N8" s="44"/>
      <c r="O8" s="44"/>
      <c r="P8" s="44"/>
      <c r="Q8" s="44"/>
      <c r="R8" s="57" t="s">
        <v>39</v>
      </c>
      <c r="S8" s="34" t="s">
        <v>38</v>
      </c>
      <c r="T8" s="50" t="s">
        <v>44</v>
      </c>
      <c r="U8" s="49" t="s">
        <v>50</v>
      </c>
      <c r="V8" s="49" t="s">
        <v>46</v>
      </c>
      <c r="W8" s="49" t="s">
        <v>40</v>
      </c>
      <c r="X8" s="49" t="s">
        <v>41</v>
      </c>
      <c r="Y8" s="49" t="s">
        <v>42</v>
      </c>
      <c r="Z8" s="49" t="s">
        <v>43</v>
      </c>
      <c r="AA8" s="52" t="s">
        <v>45</v>
      </c>
      <c r="AB8" s="31" t="s">
        <v>49</v>
      </c>
      <c r="AC8" s="31" t="s">
        <v>48</v>
      </c>
    </row>
    <row r="9" spans="1:29" ht="19.5" customHeight="1">
      <c r="A9" s="51"/>
      <c r="B9" s="51"/>
      <c r="C9" s="34" t="s">
        <v>9</v>
      </c>
      <c r="D9" s="34" t="s">
        <v>10</v>
      </c>
      <c r="E9" s="34"/>
      <c r="F9" s="42"/>
      <c r="G9" s="34"/>
      <c r="H9" s="34" t="s">
        <v>8</v>
      </c>
      <c r="I9" s="44" t="s">
        <v>11</v>
      </c>
      <c r="J9" s="44"/>
      <c r="K9" s="44"/>
      <c r="L9" s="44"/>
      <c r="M9" s="44"/>
      <c r="N9" s="44"/>
      <c r="O9" s="44"/>
      <c r="P9" s="44"/>
      <c r="Q9" s="34" t="s">
        <v>12</v>
      </c>
      <c r="R9" s="57"/>
      <c r="S9" s="34"/>
      <c r="T9" s="50"/>
      <c r="U9" s="49"/>
      <c r="V9" s="49"/>
      <c r="W9" s="49"/>
      <c r="X9" s="49"/>
      <c r="Y9" s="49"/>
      <c r="Z9" s="49"/>
      <c r="AA9" s="53"/>
      <c r="AB9" s="31"/>
      <c r="AC9" s="31"/>
    </row>
    <row r="10" spans="1:29" ht="15" customHeight="1">
      <c r="A10" s="51"/>
      <c r="B10" s="51"/>
      <c r="C10" s="34"/>
      <c r="D10" s="34" t="s">
        <v>14</v>
      </c>
      <c r="E10" s="34" t="s">
        <v>15</v>
      </c>
      <c r="F10" s="42"/>
      <c r="G10" s="34"/>
      <c r="H10" s="34"/>
      <c r="I10" s="41" t="s">
        <v>13</v>
      </c>
      <c r="J10" s="55" t="s">
        <v>10</v>
      </c>
      <c r="K10" s="56"/>
      <c r="L10" s="56"/>
      <c r="M10" s="56"/>
      <c r="N10" s="56"/>
      <c r="O10" s="56"/>
      <c r="P10" s="56"/>
      <c r="Q10" s="34"/>
      <c r="R10" s="57"/>
      <c r="S10" s="34"/>
      <c r="T10" s="50"/>
      <c r="U10" s="49"/>
      <c r="V10" s="49"/>
      <c r="W10" s="49"/>
      <c r="X10" s="49"/>
      <c r="Y10" s="49"/>
      <c r="Z10" s="49"/>
      <c r="AA10" s="53"/>
      <c r="AB10" s="31"/>
      <c r="AC10" s="31"/>
    </row>
    <row r="11" spans="1:29" ht="12.75" customHeight="1">
      <c r="A11" s="51"/>
      <c r="B11" s="51"/>
      <c r="C11" s="34"/>
      <c r="D11" s="34"/>
      <c r="E11" s="34"/>
      <c r="F11" s="42"/>
      <c r="G11" s="34"/>
      <c r="H11" s="34"/>
      <c r="I11" s="42"/>
      <c r="J11" s="44" t="s">
        <v>16</v>
      </c>
      <c r="K11" s="34" t="s">
        <v>17</v>
      </c>
      <c r="L11" s="34" t="s">
        <v>18</v>
      </c>
      <c r="M11" s="34" t="s">
        <v>19</v>
      </c>
      <c r="N11" s="34" t="s">
        <v>20</v>
      </c>
      <c r="O11" s="34" t="s">
        <v>21</v>
      </c>
      <c r="P11" s="44" t="s">
        <v>22</v>
      </c>
      <c r="Q11" s="34"/>
      <c r="R11" s="57"/>
      <c r="S11" s="34"/>
      <c r="T11" s="50"/>
      <c r="U11" s="49"/>
      <c r="V11" s="49"/>
      <c r="W11" s="49"/>
      <c r="X11" s="49"/>
      <c r="Y11" s="49"/>
      <c r="Z11" s="49"/>
      <c r="AA11" s="53"/>
      <c r="AB11" s="31"/>
      <c r="AC11" s="31"/>
    </row>
    <row r="12" spans="1:29" ht="44.25" customHeight="1">
      <c r="A12" s="51"/>
      <c r="B12" s="51"/>
      <c r="C12" s="34"/>
      <c r="D12" s="34"/>
      <c r="E12" s="34"/>
      <c r="F12" s="43"/>
      <c r="G12" s="34"/>
      <c r="H12" s="34"/>
      <c r="I12" s="43"/>
      <c r="J12" s="44"/>
      <c r="K12" s="34"/>
      <c r="L12" s="34"/>
      <c r="M12" s="34"/>
      <c r="N12" s="34"/>
      <c r="O12" s="34"/>
      <c r="P12" s="44"/>
      <c r="Q12" s="34"/>
      <c r="R12" s="57"/>
      <c r="S12" s="34"/>
      <c r="T12" s="50"/>
      <c r="U12" s="49"/>
      <c r="V12" s="49"/>
      <c r="W12" s="49"/>
      <c r="X12" s="49"/>
      <c r="Y12" s="49"/>
      <c r="Z12" s="49"/>
      <c r="AA12" s="54"/>
      <c r="AB12" s="31"/>
      <c r="AC12" s="31"/>
    </row>
    <row r="13" spans="1:19" ht="13.5" customHeight="1">
      <c r="A13" s="45" t="s">
        <v>23</v>
      </c>
      <c r="B13" s="46"/>
      <c r="C13" s="5" t="s">
        <v>24</v>
      </c>
      <c r="D13" s="4">
        <v>2</v>
      </c>
      <c r="E13" s="5" t="s">
        <v>25</v>
      </c>
      <c r="F13" s="5" t="s">
        <v>26</v>
      </c>
      <c r="G13" s="5" t="s">
        <v>27</v>
      </c>
      <c r="H13" s="5" t="s">
        <v>28</v>
      </c>
      <c r="I13" s="7">
        <v>7</v>
      </c>
      <c r="J13" s="5" t="s">
        <v>29</v>
      </c>
      <c r="K13" s="5" t="s">
        <v>30</v>
      </c>
      <c r="L13" s="7">
        <v>10</v>
      </c>
      <c r="M13" s="5" t="s">
        <v>31</v>
      </c>
      <c r="N13" s="5" t="s">
        <v>32</v>
      </c>
      <c r="O13" s="7">
        <v>13</v>
      </c>
      <c r="P13" s="5" t="s">
        <v>33</v>
      </c>
      <c r="Q13" s="7">
        <v>15</v>
      </c>
      <c r="R13" s="5" t="s">
        <v>34</v>
      </c>
      <c r="S13" s="5" t="s">
        <v>35</v>
      </c>
    </row>
    <row r="14" spans="1:30" ht="18" customHeight="1">
      <c r="A14" s="6"/>
      <c r="B14" s="8" t="s">
        <v>36</v>
      </c>
      <c r="C14" s="9">
        <f aca="true" t="shared" si="0" ref="C14:R14">SUM(C15:C77)</f>
        <v>536471</v>
      </c>
      <c r="D14" s="9">
        <f t="shared" si="0"/>
        <v>290524</v>
      </c>
      <c r="E14" s="9">
        <f t="shared" si="0"/>
        <v>245947</v>
      </c>
      <c r="F14" s="9">
        <f t="shared" si="0"/>
        <v>4067</v>
      </c>
      <c r="G14" s="9">
        <f t="shared" si="0"/>
        <v>314</v>
      </c>
      <c r="H14" s="9">
        <f t="shared" si="0"/>
        <v>532404</v>
      </c>
      <c r="I14" s="9">
        <f t="shared" si="0"/>
        <v>391830</v>
      </c>
      <c r="J14" s="9">
        <f t="shared" si="0"/>
        <v>171594</v>
      </c>
      <c r="K14" s="9">
        <f t="shared" si="0"/>
        <v>4360</v>
      </c>
      <c r="L14" s="9">
        <f t="shared" si="0"/>
        <v>207724</v>
      </c>
      <c r="M14" s="9">
        <f t="shared" si="0"/>
        <v>5097</v>
      </c>
      <c r="N14" s="9">
        <f t="shared" si="0"/>
        <v>629</v>
      </c>
      <c r="O14" s="9">
        <f t="shared" si="0"/>
        <v>27</v>
      </c>
      <c r="P14" s="9">
        <f t="shared" si="0"/>
        <v>2399</v>
      </c>
      <c r="Q14" s="9">
        <f t="shared" si="0"/>
        <v>140574</v>
      </c>
      <c r="R14" s="9">
        <f t="shared" si="0"/>
        <v>356450</v>
      </c>
      <c r="S14" s="24">
        <f aca="true" t="shared" si="1" ref="S14:S45">(J14+K14)/I14</f>
        <v>0.44905698900033175</v>
      </c>
      <c r="T14" s="26">
        <v>290524</v>
      </c>
      <c r="U14" s="28">
        <f aca="true" t="shared" si="2" ref="U14:U45">C14-T14</f>
        <v>245947</v>
      </c>
      <c r="V14" s="23">
        <f>SUM(V15:V77)</f>
        <v>215876</v>
      </c>
      <c r="Y14" s="23">
        <v>144857</v>
      </c>
      <c r="Z14" s="27">
        <f>(V14-Y14)/Y14</f>
        <v>0.49026971426993515</v>
      </c>
      <c r="AA14" s="27">
        <f>I14/H14</f>
        <v>0.735963666689206</v>
      </c>
      <c r="AB14" s="29">
        <v>145667</v>
      </c>
      <c r="AC14" s="23">
        <f aca="true" t="shared" si="3" ref="AC14:AC45">Q14-AB14</f>
        <v>-5093</v>
      </c>
      <c r="AD14" s="27">
        <f>AC14/AB14</f>
        <v>-0.03496330672012192</v>
      </c>
    </row>
    <row r="15" spans="1:29" s="11" customFormat="1" ht="19.5" customHeight="1">
      <c r="A15" s="12">
        <v>1</v>
      </c>
      <c r="B15" s="13" t="str">
        <f>'[1]Viec 05T-2017'!B15</f>
        <v>An Giang</v>
      </c>
      <c r="C15" s="10">
        <f>'[1]Viec 05T-2017'!C15</f>
        <v>10925</v>
      </c>
      <c r="D15" s="10">
        <v>6241</v>
      </c>
      <c r="E15" s="10">
        <v>4684</v>
      </c>
      <c r="F15" s="10">
        <f>'[1]Viec 05T-2017'!F15</f>
        <v>78</v>
      </c>
      <c r="G15" s="10">
        <f>'[1]Viec 05T-2017'!G15</f>
        <v>0</v>
      </c>
      <c r="H15" s="10">
        <f>'[1]Viec 05T-2017'!H15</f>
        <v>10847</v>
      </c>
      <c r="I15" s="10">
        <f>'[1]Viec 05T-2017'!I15</f>
        <v>8191</v>
      </c>
      <c r="J15" s="10">
        <f>'[1]Viec 05T-2017'!J15</f>
        <v>2904</v>
      </c>
      <c r="K15" s="10">
        <f>'[1]Viec 05T-2017'!K15</f>
        <v>69</v>
      </c>
      <c r="L15" s="10">
        <f>'[1]Viec 05T-2017'!L15</f>
        <v>5003</v>
      </c>
      <c r="M15" s="10">
        <f>'[1]Viec 05T-2017'!M15</f>
        <v>169</v>
      </c>
      <c r="N15" s="10">
        <f>'[1]Viec 05T-2017'!N15</f>
        <v>10</v>
      </c>
      <c r="O15" s="10">
        <f>'[1]Viec 05T-2017'!O15</f>
        <v>0</v>
      </c>
      <c r="P15" s="10">
        <f>'[1]Viec 05T-2017'!P15</f>
        <v>36</v>
      </c>
      <c r="Q15" s="10">
        <f>'[1]Viec 05T-2017'!Q15</f>
        <v>2656</v>
      </c>
      <c r="R15" s="10">
        <f aca="true" t="shared" si="4" ref="R15:R46">L15+M15+N15+O15+P15+Q15</f>
        <v>7874</v>
      </c>
      <c r="S15" s="24">
        <f t="shared" si="1"/>
        <v>0.362959345623245</v>
      </c>
      <c r="T15" s="26">
        <v>6241</v>
      </c>
      <c r="U15" s="28">
        <f t="shared" si="2"/>
        <v>4684</v>
      </c>
      <c r="V15" s="22">
        <f aca="true" t="shared" si="5" ref="V15:V46">L15+M15+N15+O15+P15</f>
        <v>5218</v>
      </c>
      <c r="W15" s="11">
        <v>15</v>
      </c>
      <c r="X15" s="11">
        <v>59</v>
      </c>
      <c r="Y15" s="23">
        <v>3492</v>
      </c>
      <c r="Z15" s="27">
        <f aca="true" t="shared" si="6" ref="Z15:Z77">(V15-Y15)/Y15</f>
        <v>0.49427262313860254</v>
      </c>
      <c r="AA15" s="27">
        <f aca="true" t="shared" si="7" ref="AA15:AA77">I15/H15</f>
        <v>0.7551396699548262</v>
      </c>
      <c r="AB15" s="26">
        <v>2749</v>
      </c>
      <c r="AC15" s="23">
        <f t="shared" si="3"/>
        <v>-93</v>
      </c>
    </row>
    <row r="16" spans="1:29" s="11" customFormat="1" ht="19.5" customHeight="1">
      <c r="A16" s="14">
        <v>2</v>
      </c>
      <c r="B16" s="13" t="str">
        <f>'[1]Viec 05T-2017'!B16</f>
        <v>Bạc Liêu</v>
      </c>
      <c r="C16" s="10">
        <f>'[1]Viec 05T-2017'!C16</f>
        <v>7389</v>
      </c>
      <c r="D16" s="10">
        <v>3834</v>
      </c>
      <c r="E16" s="10">
        <v>3555</v>
      </c>
      <c r="F16" s="10">
        <f>'[1]Viec 05T-2017'!F16</f>
        <v>76</v>
      </c>
      <c r="G16" s="10">
        <f>'[1]Viec 05T-2017'!G16</f>
        <v>0</v>
      </c>
      <c r="H16" s="10">
        <f>'[1]Viec 05T-2017'!H16</f>
        <v>7313</v>
      </c>
      <c r="I16" s="10">
        <f>'[1]Viec 05T-2017'!I16</f>
        <v>5981</v>
      </c>
      <c r="J16" s="10">
        <f>'[1]Viec 05T-2017'!J16</f>
        <v>2595</v>
      </c>
      <c r="K16" s="10">
        <f>'[1]Viec 05T-2017'!K16</f>
        <v>33</v>
      </c>
      <c r="L16" s="10">
        <f>'[1]Viec 05T-2017'!L16</f>
        <v>3314</v>
      </c>
      <c r="M16" s="10">
        <f>'[1]Viec 05T-2017'!M16</f>
        <v>12</v>
      </c>
      <c r="N16" s="10">
        <f>'[1]Viec 05T-2017'!N16</f>
        <v>7</v>
      </c>
      <c r="O16" s="10">
        <f>'[1]Viec 05T-2017'!O16</f>
        <v>2</v>
      </c>
      <c r="P16" s="10">
        <f>'[1]Viec 05T-2017'!P16</f>
        <v>18</v>
      </c>
      <c r="Q16" s="10">
        <f>'[1]Viec 05T-2017'!Q16</f>
        <v>1332</v>
      </c>
      <c r="R16" s="10">
        <f t="shared" si="4"/>
        <v>4685</v>
      </c>
      <c r="S16" s="24">
        <f t="shared" si="1"/>
        <v>0.43939140611937805</v>
      </c>
      <c r="T16" s="26">
        <v>3834</v>
      </c>
      <c r="U16" s="28">
        <f t="shared" si="2"/>
        <v>3555</v>
      </c>
      <c r="V16" s="22">
        <f t="shared" si="5"/>
        <v>3353</v>
      </c>
      <c r="W16" s="11">
        <v>29</v>
      </c>
      <c r="X16" s="11">
        <v>39</v>
      </c>
      <c r="Y16" s="23">
        <v>2519</v>
      </c>
      <c r="Z16" s="27">
        <f t="shared" si="6"/>
        <v>0.33108376339817386</v>
      </c>
      <c r="AA16" s="27">
        <f t="shared" si="7"/>
        <v>0.8178586079584302</v>
      </c>
      <c r="AB16" s="26">
        <v>1315</v>
      </c>
      <c r="AC16" s="23">
        <f t="shared" si="3"/>
        <v>17</v>
      </c>
    </row>
    <row r="17" spans="1:29" s="11" customFormat="1" ht="19.5" customHeight="1">
      <c r="A17" s="12">
        <v>3</v>
      </c>
      <c r="B17" s="13" t="str">
        <f>'[1]Viec 05T-2017'!B17</f>
        <v>Bắc Giang</v>
      </c>
      <c r="C17" s="10">
        <f>'[1]Viec 05T-2017'!C17</f>
        <v>8240</v>
      </c>
      <c r="D17" s="10">
        <v>4715</v>
      </c>
      <c r="E17" s="10">
        <v>3525</v>
      </c>
      <c r="F17" s="10">
        <f>'[1]Viec 05T-2017'!F17</f>
        <v>79</v>
      </c>
      <c r="G17" s="10">
        <f>'[1]Viec 05T-2017'!G17</f>
        <v>4</v>
      </c>
      <c r="H17" s="10">
        <f>'[1]Viec 05T-2017'!H17</f>
        <v>8161</v>
      </c>
      <c r="I17" s="10">
        <f>'[1]Viec 05T-2017'!I17</f>
        <v>4964</v>
      </c>
      <c r="J17" s="10">
        <f>'[1]Viec 05T-2017'!J17</f>
        <v>2822</v>
      </c>
      <c r="K17" s="10">
        <f>'[1]Viec 05T-2017'!K17</f>
        <v>63</v>
      </c>
      <c r="L17" s="10">
        <f>'[1]Viec 05T-2017'!L17</f>
        <v>1967</v>
      </c>
      <c r="M17" s="10">
        <f>'[1]Viec 05T-2017'!M17</f>
        <v>88</v>
      </c>
      <c r="N17" s="10">
        <f>'[1]Viec 05T-2017'!N17</f>
        <v>0</v>
      </c>
      <c r="O17" s="10">
        <f>'[1]Viec 05T-2017'!O17</f>
        <v>0</v>
      </c>
      <c r="P17" s="10">
        <f>'[1]Viec 05T-2017'!P17</f>
        <v>24</v>
      </c>
      <c r="Q17" s="10">
        <f>'[1]Viec 05T-2017'!Q17</f>
        <v>3197</v>
      </c>
      <c r="R17" s="10">
        <f t="shared" si="4"/>
        <v>5276</v>
      </c>
      <c r="S17" s="24">
        <f t="shared" si="1"/>
        <v>0.5811845286059629</v>
      </c>
      <c r="T17" s="26">
        <v>4715</v>
      </c>
      <c r="U17" s="28">
        <f t="shared" si="2"/>
        <v>3525</v>
      </c>
      <c r="V17" s="22">
        <f t="shared" si="5"/>
        <v>2079</v>
      </c>
      <c r="W17" s="11">
        <v>28</v>
      </c>
      <c r="X17" s="11">
        <v>18</v>
      </c>
      <c r="Y17" s="23">
        <v>1476</v>
      </c>
      <c r="Z17" s="27">
        <f t="shared" si="6"/>
        <v>0.40853658536585363</v>
      </c>
      <c r="AA17" s="27">
        <f t="shared" si="7"/>
        <v>0.6082587918147286</v>
      </c>
      <c r="AB17" s="26">
        <v>3239</v>
      </c>
      <c r="AC17" s="23">
        <f t="shared" si="3"/>
        <v>-42</v>
      </c>
    </row>
    <row r="18" spans="1:29" s="11" customFormat="1" ht="19.5" customHeight="1">
      <c r="A18" s="14">
        <v>4</v>
      </c>
      <c r="B18" s="13" t="str">
        <f>'[1]Viec 05T-2017'!B18</f>
        <v>Bắc Kạn</v>
      </c>
      <c r="C18" s="10">
        <f>'[1]Viec 05T-2017'!C18</f>
        <v>1357</v>
      </c>
      <c r="D18" s="10">
        <v>558</v>
      </c>
      <c r="E18" s="10">
        <v>799</v>
      </c>
      <c r="F18" s="10">
        <f>'[1]Viec 05T-2017'!F18</f>
        <v>21</v>
      </c>
      <c r="G18" s="10">
        <f>'[1]Viec 05T-2017'!G18</f>
        <v>3</v>
      </c>
      <c r="H18" s="10">
        <f>'[1]Viec 05T-2017'!H18</f>
        <v>1336</v>
      </c>
      <c r="I18" s="10">
        <f>'[1]Viec 05T-2017'!I18</f>
        <v>833</v>
      </c>
      <c r="J18" s="10">
        <f>'[1]Viec 05T-2017'!J18</f>
        <v>631</v>
      </c>
      <c r="K18" s="10">
        <f>'[1]Viec 05T-2017'!K18</f>
        <v>12</v>
      </c>
      <c r="L18" s="10">
        <f>'[1]Viec 05T-2017'!L18</f>
        <v>188</v>
      </c>
      <c r="M18" s="10">
        <f>'[1]Viec 05T-2017'!M18</f>
        <v>1</v>
      </c>
      <c r="N18" s="10">
        <f>'[1]Viec 05T-2017'!N18</f>
        <v>0</v>
      </c>
      <c r="O18" s="10">
        <f>'[1]Viec 05T-2017'!O18</f>
        <v>0</v>
      </c>
      <c r="P18" s="10">
        <f>'[1]Viec 05T-2017'!P18</f>
        <v>1</v>
      </c>
      <c r="Q18" s="10">
        <f>'[1]Viec 05T-2017'!Q18</f>
        <v>503</v>
      </c>
      <c r="R18" s="10">
        <f t="shared" si="4"/>
        <v>693</v>
      </c>
      <c r="S18" s="24">
        <f t="shared" si="1"/>
        <v>0.7719087635054022</v>
      </c>
      <c r="T18" s="26">
        <v>558</v>
      </c>
      <c r="U18" s="28">
        <f t="shared" si="2"/>
        <v>799</v>
      </c>
      <c r="V18" s="22">
        <f t="shared" si="5"/>
        <v>190</v>
      </c>
      <c r="W18" s="11">
        <v>61</v>
      </c>
      <c r="X18" s="11">
        <v>3</v>
      </c>
      <c r="Y18" s="23">
        <v>59</v>
      </c>
      <c r="Z18" s="27">
        <f t="shared" si="6"/>
        <v>2.2203389830508473</v>
      </c>
      <c r="AA18" s="27">
        <f t="shared" si="7"/>
        <v>0.6235029940119761</v>
      </c>
      <c r="AB18" s="26">
        <v>499</v>
      </c>
      <c r="AC18" s="23">
        <f t="shared" si="3"/>
        <v>4</v>
      </c>
    </row>
    <row r="19" spans="1:29" s="11" customFormat="1" ht="19.5" customHeight="1">
      <c r="A19" s="12">
        <v>5</v>
      </c>
      <c r="B19" s="13" t="str">
        <f>'[1]Viec 05T-2017'!B19</f>
        <v>Bắc Ninh</v>
      </c>
      <c r="C19" s="10">
        <f>'[1]Viec 05T-2017'!C19</f>
        <v>4570</v>
      </c>
      <c r="D19" s="10">
        <v>2218</v>
      </c>
      <c r="E19" s="10">
        <v>2352</v>
      </c>
      <c r="F19" s="10">
        <f>'[1]Viec 05T-2017'!F19</f>
        <v>30</v>
      </c>
      <c r="G19" s="10">
        <f>'[1]Viec 05T-2017'!G19</f>
        <v>0</v>
      </c>
      <c r="H19" s="10">
        <f>'[1]Viec 05T-2017'!H19</f>
        <v>4540</v>
      </c>
      <c r="I19" s="10">
        <f>'[1]Viec 05T-2017'!I19</f>
        <v>3338</v>
      </c>
      <c r="J19" s="10">
        <f>'[1]Viec 05T-2017'!J19</f>
        <v>1854</v>
      </c>
      <c r="K19" s="10">
        <f>'[1]Viec 05T-2017'!K19</f>
        <v>12</v>
      </c>
      <c r="L19" s="10">
        <f>'[1]Viec 05T-2017'!L19</f>
        <v>1412</v>
      </c>
      <c r="M19" s="10">
        <f>'[1]Viec 05T-2017'!M19</f>
        <v>41</v>
      </c>
      <c r="N19" s="10">
        <f>'[1]Viec 05T-2017'!N19</f>
        <v>7</v>
      </c>
      <c r="O19" s="10">
        <f>'[1]Viec 05T-2017'!O19</f>
        <v>0</v>
      </c>
      <c r="P19" s="10">
        <f>'[1]Viec 05T-2017'!P19</f>
        <v>12</v>
      </c>
      <c r="Q19" s="10">
        <f>'[1]Viec 05T-2017'!Q19</f>
        <v>1202</v>
      </c>
      <c r="R19" s="10">
        <f t="shared" si="4"/>
        <v>2674</v>
      </c>
      <c r="S19" s="24">
        <f t="shared" si="1"/>
        <v>0.5590173756740563</v>
      </c>
      <c r="T19" s="26">
        <v>2218</v>
      </c>
      <c r="U19" s="28">
        <f t="shared" si="2"/>
        <v>2352</v>
      </c>
      <c r="V19" s="22">
        <f t="shared" si="5"/>
        <v>1472</v>
      </c>
      <c r="W19" s="11">
        <v>40</v>
      </c>
      <c r="X19" s="11">
        <v>26</v>
      </c>
      <c r="Y19" s="23">
        <v>1011</v>
      </c>
      <c r="Z19" s="27">
        <f t="shared" si="6"/>
        <v>0.4559841740850643</v>
      </c>
      <c r="AA19" s="27">
        <f t="shared" si="7"/>
        <v>0.7352422907488987</v>
      </c>
      <c r="AB19" s="26">
        <v>1207</v>
      </c>
      <c r="AC19" s="23">
        <f t="shared" si="3"/>
        <v>-5</v>
      </c>
    </row>
    <row r="20" spans="1:29" s="11" customFormat="1" ht="19.5" customHeight="1">
      <c r="A20" s="14">
        <v>6</v>
      </c>
      <c r="B20" s="13" t="str">
        <f>'[1]Viec 05T-2017'!B20</f>
        <v>Bến Tre</v>
      </c>
      <c r="C20" s="10">
        <f>'[1]Viec 05T-2017'!C20</f>
        <v>11198</v>
      </c>
      <c r="D20" s="10">
        <v>5629</v>
      </c>
      <c r="E20" s="10">
        <v>5569</v>
      </c>
      <c r="F20" s="10">
        <f>'[1]Viec 05T-2017'!F20</f>
        <v>66</v>
      </c>
      <c r="G20" s="10">
        <f>'[1]Viec 05T-2017'!G20</f>
        <v>2</v>
      </c>
      <c r="H20" s="10">
        <f>'[1]Viec 05T-2017'!H20</f>
        <v>11132</v>
      </c>
      <c r="I20" s="10">
        <f>'[1]Viec 05T-2017'!I20</f>
        <v>9075</v>
      </c>
      <c r="J20" s="10">
        <f>'[1]Viec 05T-2017'!J20</f>
        <v>3999</v>
      </c>
      <c r="K20" s="10">
        <f>'[1]Viec 05T-2017'!K20</f>
        <v>103</v>
      </c>
      <c r="L20" s="10">
        <f>'[1]Viec 05T-2017'!L20</f>
        <v>4780</v>
      </c>
      <c r="M20" s="10">
        <f>'[1]Viec 05T-2017'!M20</f>
        <v>169</v>
      </c>
      <c r="N20" s="10">
        <f>'[1]Viec 05T-2017'!N20</f>
        <v>1</v>
      </c>
      <c r="O20" s="10">
        <f>'[1]Viec 05T-2017'!O20</f>
        <v>1</v>
      </c>
      <c r="P20" s="10">
        <f>'[1]Viec 05T-2017'!P20</f>
        <v>22</v>
      </c>
      <c r="Q20" s="10">
        <f>'[1]Viec 05T-2017'!Q20</f>
        <v>2057</v>
      </c>
      <c r="R20" s="10">
        <f t="shared" si="4"/>
        <v>7030</v>
      </c>
      <c r="S20" s="24">
        <f t="shared" si="1"/>
        <v>0.45201101928374654</v>
      </c>
      <c r="T20" s="26">
        <v>5629</v>
      </c>
      <c r="U20" s="28">
        <f t="shared" si="2"/>
        <v>5569</v>
      </c>
      <c r="V20" s="22">
        <f t="shared" si="5"/>
        <v>4973</v>
      </c>
      <c r="W20" s="11">
        <v>14</v>
      </c>
      <c r="X20" s="11">
        <v>35</v>
      </c>
      <c r="Y20" s="23">
        <v>3581</v>
      </c>
      <c r="Z20" s="27">
        <f t="shared" si="6"/>
        <v>0.388718235129852</v>
      </c>
      <c r="AA20" s="27">
        <f t="shared" si="7"/>
        <v>0.8152173913043478</v>
      </c>
      <c r="AB20" s="26">
        <v>2048</v>
      </c>
      <c r="AC20" s="23">
        <f t="shared" si="3"/>
        <v>9</v>
      </c>
    </row>
    <row r="21" spans="1:29" s="11" customFormat="1" ht="19.5" customHeight="1">
      <c r="A21" s="12">
        <v>7</v>
      </c>
      <c r="B21" s="13" t="str">
        <f>'[1]Viec 05T-2017'!B21</f>
        <v>Bình Dương</v>
      </c>
      <c r="C21" s="10">
        <f>'[1]Viec 05T-2017'!C21</f>
        <v>18520</v>
      </c>
      <c r="D21" s="10">
        <v>8637</v>
      </c>
      <c r="E21" s="10">
        <v>9883</v>
      </c>
      <c r="F21" s="10">
        <f>'[1]Viec 05T-2017'!F21</f>
        <v>148</v>
      </c>
      <c r="G21" s="10">
        <f>'[1]Viec 05T-2017'!G21</f>
        <v>13</v>
      </c>
      <c r="H21" s="10">
        <f>'[1]Viec 05T-2017'!H21</f>
        <v>18372</v>
      </c>
      <c r="I21" s="10">
        <f>'[1]Viec 05T-2017'!I21</f>
        <v>15944</v>
      </c>
      <c r="J21" s="10">
        <f>'[1]Viec 05T-2017'!J21</f>
        <v>7108</v>
      </c>
      <c r="K21" s="10">
        <f>'[1]Viec 05T-2017'!K21</f>
        <v>113</v>
      </c>
      <c r="L21" s="10">
        <f>'[1]Viec 05T-2017'!L21</f>
        <v>8219</v>
      </c>
      <c r="M21" s="10">
        <f>'[1]Viec 05T-2017'!M21</f>
        <v>335</v>
      </c>
      <c r="N21" s="10">
        <f>'[1]Viec 05T-2017'!N21</f>
        <v>20</v>
      </c>
      <c r="O21" s="10">
        <f>'[1]Viec 05T-2017'!O21</f>
        <v>0</v>
      </c>
      <c r="P21" s="10">
        <f>'[1]Viec 05T-2017'!P21</f>
        <v>149</v>
      </c>
      <c r="Q21" s="10">
        <f>'[1]Viec 05T-2017'!Q21</f>
        <v>2428</v>
      </c>
      <c r="R21" s="10">
        <f t="shared" si="4"/>
        <v>11151</v>
      </c>
      <c r="S21" s="24">
        <f t="shared" si="1"/>
        <v>0.4528976417461114</v>
      </c>
      <c r="T21" s="26">
        <v>8637</v>
      </c>
      <c r="U21" s="28">
        <f t="shared" si="2"/>
        <v>9883</v>
      </c>
      <c r="V21" s="22">
        <f t="shared" si="5"/>
        <v>8723</v>
      </c>
      <c r="W21" s="11">
        <v>6</v>
      </c>
      <c r="X21" s="11">
        <v>34</v>
      </c>
      <c r="Y21" s="23">
        <v>6286</v>
      </c>
      <c r="Z21" s="27">
        <f t="shared" si="6"/>
        <v>0.3876869233216672</v>
      </c>
      <c r="AA21" s="27">
        <f t="shared" si="7"/>
        <v>0.8678423688221206</v>
      </c>
      <c r="AB21" s="26">
        <v>2351</v>
      </c>
      <c r="AC21" s="23">
        <f t="shared" si="3"/>
        <v>77</v>
      </c>
    </row>
    <row r="22" spans="1:29" s="11" customFormat="1" ht="19.5" customHeight="1">
      <c r="A22" s="14">
        <v>8</v>
      </c>
      <c r="B22" s="13" t="str">
        <f>'[1]Viec 05T-2017'!B22</f>
        <v>Bình Định</v>
      </c>
      <c r="C22" s="10">
        <f>'[1]Viec 05T-2017'!C22</f>
        <v>6064</v>
      </c>
      <c r="D22" s="10">
        <v>3071</v>
      </c>
      <c r="E22" s="10">
        <v>2993</v>
      </c>
      <c r="F22" s="10">
        <f>'[1]Viec 05T-2017'!F22</f>
        <v>11</v>
      </c>
      <c r="G22" s="10">
        <f>'[1]Viec 05T-2017'!G22</f>
        <v>2</v>
      </c>
      <c r="H22" s="10">
        <f>'[1]Viec 05T-2017'!H22</f>
        <v>6053</v>
      </c>
      <c r="I22" s="10">
        <f>'[1]Viec 05T-2017'!I22</f>
        <v>4061</v>
      </c>
      <c r="J22" s="10">
        <f>'[1]Viec 05T-2017'!J22</f>
        <v>1862</v>
      </c>
      <c r="K22" s="10">
        <f>'[1]Viec 05T-2017'!K22</f>
        <v>49</v>
      </c>
      <c r="L22" s="10">
        <f>'[1]Viec 05T-2017'!L22</f>
        <v>2095</v>
      </c>
      <c r="M22" s="10">
        <f>'[1]Viec 05T-2017'!M22</f>
        <v>28</v>
      </c>
      <c r="N22" s="10">
        <f>'[1]Viec 05T-2017'!N22</f>
        <v>4</v>
      </c>
      <c r="O22" s="10">
        <f>'[1]Viec 05T-2017'!O22</f>
        <v>0</v>
      </c>
      <c r="P22" s="10">
        <f>'[1]Viec 05T-2017'!P22</f>
        <v>23</v>
      </c>
      <c r="Q22" s="10">
        <f>'[1]Viec 05T-2017'!Q22</f>
        <v>1992</v>
      </c>
      <c r="R22" s="10">
        <f t="shared" si="4"/>
        <v>4142</v>
      </c>
      <c r="S22" s="24">
        <f t="shared" si="1"/>
        <v>0.47057375030780596</v>
      </c>
      <c r="T22" s="26">
        <v>3071</v>
      </c>
      <c r="U22" s="28">
        <f t="shared" si="2"/>
        <v>2993</v>
      </c>
      <c r="V22" s="22">
        <f t="shared" si="5"/>
        <v>2150</v>
      </c>
      <c r="W22" s="11">
        <v>34</v>
      </c>
      <c r="X22" s="11">
        <v>33</v>
      </c>
      <c r="Y22" s="23">
        <v>1062</v>
      </c>
      <c r="Z22" s="27">
        <f t="shared" si="6"/>
        <v>1.024482109227872</v>
      </c>
      <c r="AA22" s="27">
        <f t="shared" si="7"/>
        <v>0.6709069882702792</v>
      </c>
      <c r="AB22" s="26">
        <v>2009</v>
      </c>
      <c r="AC22" s="23">
        <f t="shared" si="3"/>
        <v>-17</v>
      </c>
    </row>
    <row r="23" spans="1:29" s="11" customFormat="1" ht="19.5" customHeight="1">
      <c r="A23" s="12">
        <v>9</v>
      </c>
      <c r="B23" s="13" t="str">
        <f>'[1]Viec 05T-2017'!B23</f>
        <v>Bình Phước</v>
      </c>
      <c r="C23" s="10">
        <f>'[1]Viec 05T-2017'!C23</f>
        <v>9653</v>
      </c>
      <c r="D23" s="10">
        <v>5315</v>
      </c>
      <c r="E23" s="10">
        <v>4338</v>
      </c>
      <c r="F23" s="10">
        <f>'[1]Viec 05T-2017'!F23</f>
        <v>158</v>
      </c>
      <c r="G23" s="10">
        <f>'[1]Viec 05T-2017'!G23</f>
        <v>1</v>
      </c>
      <c r="H23" s="10">
        <f>'[1]Viec 05T-2017'!H23</f>
        <v>9495</v>
      </c>
      <c r="I23" s="10">
        <f>'[1]Viec 05T-2017'!I23</f>
        <v>6724</v>
      </c>
      <c r="J23" s="10">
        <f>'[1]Viec 05T-2017'!J23</f>
        <v>2568</v>
      </c>
      <c r="K23" s="10">
        <f>'[1]Viec 05T-2017'!K23</f>
        <v>101</v>
      </c>
      <c r="L23" s="10">
        <f>'[1]Viec 05T-2017'!L23</f>
        <v>3785</v>
      </c>
      <c r="M23" s="10">
        <f>'[1]Viec 05T-2017'!M23</f>
        <v>169</v>
      </c>
      <c r="N23" s="10">
        <f>'[1]Viec 05T-2017'!N23</f>
        <v>7</v>
      </c>
      <c r="O23" s="10">
        <f>'[1]Viec 05T-2017'!O23</f>
        <v>0</v>
      </c>
      <c r="P23" s="10">
        <f>'[1]Viec 05T-2017'!P23</f>
        <v>94</v>
      </c>
      <c r="Q23" s="10">
        <f>'[1]Viec 05T-2017'!Q23</f>
        <v>2771</v>
      </c>
      <c r="R23" s="10">
        <f t="shared" si="4"/>
        <v>6826</v>
      </c>
      <c r="S23" s="24">
        <f t="shared" si="1"/>
        <v>0.3969363474122546</v>
      </c>
      <c r="T23" s="26">
        <v>5315</v>
      </c>
      <c r="U23" s="28">
        <f t="shared" si="2"/>
        <v>4338</v>
      </c>
      <c r="V23" s="22">
        <f t="shared" si="5"/>
        <v>4055</v>
      </c>
      <c r="W23" s="11">
        <v>19</v>
      </c>
      <c r="X23" s="11">
        <v>51</v>
      </c>
      <c r="Y23" s="23">
        <v>2536</v>
      </c>
      <c r="Z23" s="27">
        <f t="shared" si="6"/>
        <v>0.5989747634069401</v>
      </c>
      <c r="AA23" s="27">
        <f t="shared" si="7"/>
        <v>0.7081621906266456</v>
      </c>
      <c r="AB23" s="26">
        <v>2779</v>
      </c>
      <c r="AC23" s="23">
        <f t="shared" si="3"/>
        <v>-8</v>
      </c>
    </row>
    <row r="24" spans="1:29" s="11" customFormat="1" ht="19.5" customHeight="1">
      <c r="A24" s="14">
        <v>10</v>
      </c>
      <c r="B24" s="13" t="str">
        <f>'[1]Viec 05T-2017'!B24</f>
        <v>Bình Thuận</v>
      </c>
      <c r="C24" s="10">
        <f>'[1]Viec 05T-2017'!C24</f>
        <v>11371</v>
      </c>
      <c r="D24" s="10">
        <v>6492</v>
      </c>
      <c r="E24" s="10">
        <v>4879</v>
      </c>
      <c r="F24" s="10">
        <f>'[1]Viec 05T-2017'!F24</f>
        <v>65</v>
      </c>
      <c r="G24" s="10">
        <f>'[1]Viec 05T-2017'!G24</f>
        <v>2</v>
      </c>
      <c r="H24" s="10">
        <f>'[1]Viec 05T-2017'!H24</f>
        <v>11306</v>
      </c>
      <c r="I24" s="10">
        <f>'[1]Viec 05T-2017'!I24</f>
        <v>8872</v>
      </c>
      <c r="J24" s="10">
        <f>'[1]Viec 05T-2017'!J24</f>
        <v>3392</v>
      </c>
      <c r="K24" s="10">
        <f>'[1]Viec 05T-2017'!K24</f>
        <v>124</v>
      </c>
      <c r="L24" s="10">
        <f>'[1]Viec 05T-2017'!L24</f>
        <v>5060</v>
      </c>
      <c r="M24" s="10">
        <f>'[1]Viec 05T-2017'!M24</f>
        <v>70</v>
      </c>
      <c r="N24" s="10">
        <f>'[1]Viec 05T-2017'!N24</f>
        <v>23</v>
      </c>
      <c r="O24" s="10">
        <f>'[1]Viec 05T-2017'!O24</f>
        <v>13</v>
      </c>
      <c r="P24" s="10">
        <f>'[1]Viec 05T-2017'!P24</f>
        <v>190</v>
      </c>
      <c r="Q24" s="10">
        <f>'[1]Viec 05T-2017'!Q24</f>
        <v>2434</v>
      </c>
      <c r="R24" s="10">
        <f t="shared" si="4"/>
        <v>7790</v>
      </c>
      <c r="S24" s="24">
        <f t="shared" si="1"/>
        <v>0.3963029756537421</v>
      </c>
      <c r="T24" s="26">
        <v>6492</v>
      </c>
      <c r="U24" s="28">
        <f t="shared" si="2"/>
        <v>4879</v>
      </c>
      <c r="V24" s="22">
        <f t="shared" si="5"/>
        <v>5356</v>
      </c>
      <c r="W24" s="11">
        <v>12</v>
      </c>
      <c r="X24" s="11">
        <v>53</v>
      </c>
      <c r="Y24" s="23">
        <v>3943</v>
      </c>
      <c r="Z24" s="27">
        <f t="shared" si="6"/>
        <v>0.35835658128328685</v>
      </c>
      <c r="AA24" s="27">
        <f t="shared" si="7"/>
        <v>0.7847160799575447</v>
      </c>
      <c r="AB24" s="26">
        <v>2549</v>
      </c>
      <c r="AC24" s="23">
        <f t="shared" si="3"/>
        <v>-115</v>
      </c>
    </row>
    <row r="25" spans="1:29" s="11" customFormat="1" ht="19.5" customHeight="1">
      <c r="A25" s="12">
        <v>11</v>
      </c>
      <c r="B25" s="13" t="str">
        <f>'[1]Viec 05T-2017'!B25</f>
        <v>BR-V Tàu</v>
      </c>
      <c r="C25" s="10">
        <f>'[1]Viec 05T-2017'!C25</f>
        <v>9308</v>
      </c>
      <c r="D25" s="10">
        <v>4675</v>
      </c>
      <c r="E25" s="10">
        <v>4633</v>
      </c>
      <c r="F25" s="10">
        <f>'[1]Viec 05T-2017'!F25</f>
        <v>36</v>
      </c>
      <c r="G25" s="10">
        <f>'[1]Viec 05T-2017'!G25</f>
        <v>7</v>
      </c>
      <c r="H25" s="10">
        <f>'[1]Viec 05T-2017'!H25</f>
        <v>9272</v>
      </c>
      <c r="I25" s="10">
        <f>'[1]Viec 05T-2017'!I25</f>
        <v>7111</v>
      </c>
      <c r="J25" s="10">
        <f>'[1]Viec 05T-2017'!J25</f>
        <v>3150</v>
      </c>
      <c r="K25" s="10">
        <f>'[1]Viec 05T-2017'!K25</f>
        <v>49</v>
      </c>
      <c r="L25" s="10">
        <f>'[1]Viec 05T-2017'!L25</f>
        <v>3757</v>
      </c>
      <c r="M25" s="10">
        <f>'[1]Viec 05T-2017'!M25</f>
        <v>134</v>
      </c>
      <c r="N25" s="10">
        <f>'[1]Viec 05T-2017'!N25</f>
        <v>8</v>
      </c>
      <c r="O25" s="10">
        <f>'[1]Viec 05T-2017'!O25</f>
        <v>0</v>
      </c>
      <c r="P25" s="10">
        <f>'[1]Viec 05T-2017'!P25</f>
        <v>13</v>
      </c>
      <c r="Q25" s="10">
        <f>'[1]Viec 05T-2017'!Q25</f>
        <v>2161</v>
      </c>
      <c r="R25" s="10">
        <f t="shared" si="4"/>
        <v>6073</v>
      </c>
      <c r="S25" s="24">
        <f t="shared" si="1"/>
        <v>0.449866404162565</v>
      </c>
      <c r="T25" s="26">
        <v>4675</v>
      </c>
      <c r="U25" s="28">
        <f t="shared" si="2"/>
        <v>4633</v>
      </c>
      <c r="V25" s="22">
        <f t="shared" si="5"/>
        <v>3912</v>
      </c>
      <c r="W25" s="11">
        <v>22</v>
      </c>
      <c r="X25" s="11">
        <v>36</v>
      </c>
      <c r="Y25" s="23">
        <v>2469</v>
      </c>
      <c r="Z25" s="27">
        <f t="shared" si="6"/>
        <v>0.5844471445929527</v>
      </c>
      <c r="AA25" s="27">
        <f t="shared" si="7"/>
        <v>0.7669327006039689</v>
      </c>
      <c r="AB25" s="26">
        <v>2206</v>
      </c>
      <c r="AC25" s="23">
        <f t="shared" si="3"/>
        <v>-45</v>
      </c>
    </row>
    <row r="26" spans="1:29" s="11" customFormat="1" ht="19.5" customHeight="1">
      <c r="A26" s="14">
        <v>12</v>
      </c>
      <c r="B26" s="13" t="str">
        <f>'[1]Viec 05T-2017'!B26</f>
        <v>Cà Mau</v>
      </c>
      <c r="C26" s="10">
        <f>'[1]Viec 05T-2017'!C26</f>
        <v>11688</v>
      </c>
      <c r="D26" s="10">
        <v>6869</v>
      </c>
      <c r="E26" s="10">
        <v>4819</v>
      </c>
      <c r="F26" s="10">
        <f>'[1]Viec 05T-2017'!F26</f>
        <v>90</v>
      </c>
      <c r="G26" s="10">
        <f>'[1]Viec 05T-2017'!G26</f>
        <v>2</v>
      </c>
      <c r="H26" s="10">
        <f>'[1]Viec 05T-2017'!H26</f>
        <v>11598</v>
      </c>
      <c r="I26" s="10">
        <f>'[1]Viec 05T-2017'!I26</f>
        <v>8270</v>
      </c>
      <c r="J26" s="10">
        <f>'[1]Viec 05T-2017'!J26</f>
        <v>3357</v>
      </c>
      <c r="K26" s="10">
        <f>'[1]Viec 05T-2017'!K26</f>
        <v>97</v>
      </c>
      <c r="L26" s="10">
        <f>'[1]Viec 05T-2017'!L26</f>
        <v>4683</v>
      </c>
      <c r="M26" s="10">
        <f>'[1]Viec 05T-2017'!M26</f>
        <v>82</v>
      </c>
      <c r="N26" s="10">
        <f>'[1]Viec 05T-2017'!N26</f>
        <v>12</v>
      </c>
      <c r="O26" s="10">
        <f>'[1]Viec 05T-2017'!O26</f>
        <v>0</v>
      </c>
      <c r="P26" s="10">
        <f>'[1]Viec 05T-2017'!P26</f>
        <v>39</v>
      </c>
      <c r="Q26" s="10">
        <f>'[1]Viec 05T-2017'!Q26</f>
        <v>3328</v>
      </c>
      <c r="R26" s="10">
        <f t="shared" si="4"/>
        <v>8144</v>
      </c>
      <c r="S26" s="24">
        <f t="shared" si="1"/>
        <v>0.41765417170495767</v>
      </c>
      <c r="T26" s="26">
        <v>6869</v>
      </c>
      <c r="U26" s="28">
        <f t="shared" si="2"/>
        <v>4819</v>
      </c>
      <c r="V26" s="22">
        <f t="shared" si="5"/>
        <v>4816</v>
      </c>
      <c r="W26" s="11">
        <v>11</v>
      </c>
      <c r="X26" s="11">
        <v>45</v>
      </c>
      <c r="Y26" s="23">
        <v>3638</v>
      </c>
      <c r="Z26" s="27">
        <f t="shared" si="6"/>
        <v>0.3238042880703683</v>
      </c>
      <c r="AA26" s="27">
        <f t="shared" si="7"/>
        <v>0.7130539748232454</v>
      </c>
      <c r="AB26" s="26">
        <v>3231</v>
      </c>
      <c r="AC26" s="23">
        <f t="shared" si="3"/>
        <v>97</v>
      </c>
    </row>
    <row r="27" spans="1:29" s="11" customFormat="1" ht="19.5" customHeight="1">
      <c r="A27" s="12">
        <v>13</v>
      </c>
      <c r="B27" s="13" t="str">
        <f>'[1]Viec 05T-2017'!B27</f>
        <v>Cao Bằng</v>
      </c>
      <c r="C27" s="10">
        <f>'[1]Viec 05T-2017'!C27</f>
        <v>1310</v>
      </c>
      <c r="D27" s="10">
        <v>533</v>
      </c>
      <c r="E27" s="10">
        <v>777</v>
      </c>
      <c r="F27" s="10">
        <f>'[1]Viec 05T-2017'!F27</f>
        <v>13</v>
      </c>
      <c r="G27" s="10">
        <f>'[1]Viec 05T-2017'!G27</f>
        <v>2</v>
      </c>
      <c r="H27" s="10">
        <f>'[1]Viec 05T-2017'!H27</f>
        <v>1297</v>
      </c>
      <c r="I27" s="10">
        <f>'[1]Viec 05T-2017'!I27</f>
        <v>927</v>
      </c>
      <c r="J27" s="10">
        <f>'[1]Viec 05T-2017'!J27</f>
        <v>586</v>
      </c>
      <c r="K27" s="10">
        <f>'[1]Viec 05T-2017'!K27</f>
        <v>8</v>
      </c>
      <c r="L27" s="10">
        <f>'[1]Viec 05T-2017'!L27</f>
        <v>312</v>
      </c>
      <c r="M27" s="10">
        <f>'[1]Viec 05T-2017'!M27</f>
        <v>2</v>
      </c>
      <c r="N27" s="10">
        <f>'[1]Viec 05T-2017'!N27</f>
        <v>2</v>
      </c>
      <c r="O27" s="10">
        <f>'[1]Viec 05T-2017'!O27</f>
        <v>0</v>
      </c>
      <c r="P27" s="10">
        <f>'[1]Viec 05T-2017'!P27</f>
        <v>17</v>
      </c>
      <c r="Q27" s="10">
        <f>'[1]Viec 05T-2017'!Q27</f>
        <v>370</v>
      </c>
      <c r="R27" s="10">
        <f t="shared" si="4"/>
        <v>703</v>
      </c>
      <c r="S27" s="24">
        <f t="shared" si="1"/>
        <v>0.6407766990291263</v>
      </c>
      <c r="T27" s="26">
        <v>533</v>
      </c>
      <c r="U27" s="28">
        <f t="shared" si="2"/>
        <v>777</v>
      </c>
      <c r="V27" s="22">
        <f t="shared" si="5"/>
        <v>333</v>
      </c>
      <c r="W27" s="11">
        <v>62</v>
      </c>
      <c r="X27" s="11">
        <v>13</v>
      </c>
      <c r="Y27" s="23">
        <v>175</v>
      </c>
      <c r="Z27" s="27">
        <f t="shared" si="6"/>
        <v>0.9028571428571428</v>
      </c>
      <c r="AA27" s="27">
        <f t="shared" si="7"/>
        <v>0.7147262914417888</v>
      </c>
      <c r="AB27" s="26">
        <v>358</v>
      </c>
      <c r="AC27" s="23">
        <f t="shared" si="3"/>
        <v>12</v>
      </c>
    </row>
    <row r="28" spans="1:29" s="11" customFormat="1" ht="19.5" customHeight="1">
      <c r="A28" s="14">
        <v>14</v>
      </c>
      <c r="B28" s="13" t="str">
        <f>'[1]Viec 05T-2017'!B28</f>
        <v>Cần Thơ</v>
      </c>
      <c r="C28" s="10">
        <f>'[1]Viec 05T-2017'!C28</f>
        <v>10226</v>
      </c>
      <c r="D28" s="10">
        <v>5856</v>
      </c>
      <c r="E28" s="10">
        <v>4370</v>
      </c>
      <c r="F28" s="10">
        <f>'[1]Viec 05T-2017'!F28</f>
        <v>99</v>
      </c>
      <c r="G28" s="10">
        <f>'[1]Viec 05T-2017'!G28</f>
        <v>7</v>
      </c>
      <c r="H28" s="10">
        <f>'[1]Viec 05T-2017'!H28</f>
        <v>10127</v>
      </c>
      <c r="I28" s="10">
        <f>'[1]Viec 05T-2017'!I28</f>
        <v>7625</v>
      </c>
      <c r="J28" s="10">
        <f>'[1]Viec 05T-2017'!J28</f>
        <v>2659</v>
      </c>
      <c r="K28" s="10">
        <f>'[1]Viec 05T-2017'!K28</f>
        <v>176</v>
      </c>
      <c r="L28" s="10">
        <f>'[1]Viec 05T-2017'!L28</f>
        <v>4538</v>
      </c>
      <c r="M28" s="10">
        <f>'[1]Viec 05T-2017'!M28</f>
        <v>99</v>
      </c>
      <c r="N28" s="10">
        <f>'[1]Viec 05T-2017'!N28</f>
        <v>20</v>
      </c>
      <c r="O28" s="10">
        <f>'[1]Viec 05T-2017'!O28</f>
        <v>2</v>
      </c>
      <c r="P28" s="10">
        <f>'[1]Viec 05T-2017'!P28</f>
        <v>131</v>
      </c>
      <c r="Q28" s="10">
        <f>'[1]Viec 05T-2017'!Q28</f>
        <v>2502</v>
      </c>
      <c r="R28" s="10">
        <f t="shared" si="4"/>
        <v>7292</v>
      </c>
      <c r="S28" s="24">
        <f t="shared" si="1"/>
        <v>0.3718032786885246</v>
      </c>
      <c r="T28" s="26">
        <v>5856</v>
      </c>
      <c r="U28" s="28">
        <f t="shared" si="2"/>
        <v>4370</v>
      </c>
      <c r="V28" s="22">
        <f t="shared" si="5"/>
        <v>4790</v>
      </c>
      <c r="W28" s="11">
        <v>17</v>
      </c>
      <c r="X28" s="11">
        <v>58</v>
      </c>
      <c r="Y28" s="23">
        <v>3176</v>
      </c>
      <c r="Z28" s="27">
        <f t="shared" si="6"/>
        <v>0.5081863979848866</v>
      </c>
      <c r="AA28" s="27">
        <f t="shared" si="7"/>
        <v>0.752937691320233</v>
      </c>
      <c r="AB28" s="26">
        <v>2680</v>
      </c>
      <c r="AC28" s="23">
        <f t="shared" si="3"/>
        <v>-178</v>
      </c>
    </row>
    <row r="29" spans="1:29" s="11" customFormat="1" ht="19.5" customHeight="1">
      <c r="A29" s="12">
        <v>15</v>
      </c>
      <c r="B29" s="13" t="str">
        <f>'[1]Viec 05T-2017'!B29</f>
        <v>Đà Nẵng</v>
      </c>
      <c r="C29" s="10">
        <f>'[1]Viec 05T-2017'!C29</f>
        <v>8698</v>
      </c>
      <c r="D29" s="10">
        <v>4825</v>
      </c>
      <c r="E29" s="10">
        <v>3873</v>
      </c>
      <c r="F29" s="10">
        <f>'[1]Viec 05T-2017'!F29</f>
        <v>105</v>
      </c>
      <c r="G29" s="10">
        <f>'[1]Viec 05T-2017'!G29</f>
        <v>7</v>
      </c>
      <c r="H29" s="10">
        <f>'[1]Viec 05T-2017'!H29</f>
        <v>8593</v>
      </c>
      <c r="I29" s="10">
        <f>'[1]Viec 05T-2017'!I29</f>
        <v>5888</v>
      </c>
      <c r="J29" s="10">
        <f>'[1]Viec 05T-2017'!J29</f>
        <v>2278</v>
      </c>
      <c r="K29" s="10">
        <f>'[1]Viec 05T-2017'!K29</f>
        <v>81</v>
      </c>
      <c r="L29" s="10">
        <f>'[1]Viec 05T-2017'!L29</f>
        <v>3390</v>
      </c>
      <c r="M29" s="10">
        <f>'[1]Viec 05T-2017'!M29</f>
        <v>50</v>
      </c>
      <c r="N29" s="10">
        <f>'[1]Viec 05T-2017'!N29</f>
        <v>7</v>
      </c>
      <c r="O29" s="10">
        <f>'[1]Viec 05T-2017'!O29</f>
        <v>0</v>
      </c>
      <c r="P29" s="10">
        <f>'[1]Viec 05T-2017'!P29</f>
        <v>82</v>
      </c>
      <c r="Q29" s="10">
        <f>'[1]Viec 05T-2017'!Q29</f>
        <v>2705</v>
      </c>
      <c r="R29" s="10">
        <f t="shared" si="4"/>
        <v>6234</v>
      </c>
      <c r="S29" s="24">
        <f t="shared" si="1"/>
        <v>0.4006453804347826</v>
      </c>
      <c r="T29" s="26">
        <v>4825</v>
      </c>
      <c r="U29" s="28">
        <f t="shared" si="2"/>
        <v>3873</v>
      </c>
      <c r="V29" s="22">
        <f t="shared" si="5"/>
        <v>3529</v>
      </c>
      <c r="W29" s="11">
        <v>25</v>
      </c>
      <c r="X29" s="11">
        <v>50</v>
      </c>
      <c r="Y29" s="23">
        <v>2074</v>
      </c>
      <c r="Z29" s="27">
        <f t="shared" si="6"/>
        <v>0.7015429122468659</v>
      </c>
      <c r="AA29" s="27">
        <f t="shared" si="7"/>
        <v>0.6852088909577563</v>
      </c>
      <c r="AB29" s="26">
        <v>2751</v>
      </c>
      <c r="AC29" s="23">
        <f t="shared" si="3"/>
        <v>-46</v>
      </c>
    </row>
    <row r="30" spans="1:29" s="11" customFormat="1" ht="19.5" customHeight="1">
      <c r="A30" s="14">
        <v>16</v>
      </c>
      <c r="B30" s="13" t="str">
        <f>'[1]Viec 05T-2017'!B30</f>
        <v>Đắk Lắc</v>
      </c>
      <c r="C30" s="10">
        <f>'[1]Viec 05T-2017'!C30</f>
        <v>11219</v>
      </c>
      <c r="D30" s="10">
        <v>5172</v>
      </c>
      <c r="E30" s="10">
        <v>6047</v>
      </c>
      <c r="F30" s="10">
        <f>'[1]Viec 05T-2017'!F30</f>
        <v>56</v>
      </c>
      <c r="G30" s="10">
        <f>'[1]Viec 05T-2017'!G30</f>
        <v>18</v>
      </c>
      <c r="H30" s="10">
        <f>'[1]Viec 05T-2017'!H30</f>
        <v>11163</v>
      </c>
      <c r="I30" s="10">
        <f>'[1]Viec 05T-2017'!I30</f>
        <v>8408</v>
      </c>
      <c r="J30" s="10">
        <f>'[1]Viec 05T-2017'!J30</f>
        <v>4618</v>
      </c>
      <c r="K30" s="10">
        <f>'[1]Viec 05T-2017'!K30</f>
        <v>113</v>
      </c>
      <c r="L30" s="10">
        <f>'[1]Viec 05T-2017'!L30</f>
        <v>3536</v>
      </c>
      <c r="M30" s="10">
        <f>'[1]Viec 05T-2017'!M30</f>
        <v>110</v>
      </c>
      <c r="N30" s="10">
        <f>'[1]Viec 05T-2017'!N30</f>
        <v>12</v>
      </c>
      <c r="O30" s="10">
        <f>'[1]Viec 05T-2017'!O30</f>
        <v>0</v>
      </c>
      <c r="P30" s="10">
        <f>'[1]Viec 05T-2017'!P30</f>
        <v>19</v>
      </c>
      <c r="Q30" s="10">
        <f>'[1]Viec 05T-2017'!Q30</f>
        <v>2755</v>
      </c>
      <c r="R30" s="10">
        <f t="shared" si="4"/>
        <v>6432</v>
      </c>
      <c r="S30" s="24">
        <f t="shared" si="1"/>
        <v>0.5626784015223597</v>
      </c>
      <c r="T30" s="26">
        <v>5172</v>
      </c>
      <c r="U30" s="28">
        <f t="shared" si="2"/>
        <v>6047</v>
      </c>
      <c r="V30" s="22">
        <f t="shared" si="5"/>
        <v>3677</v>
      </c>
      <c r="W30" s="11">
        <v>13</v>
      </c>
      <c r="X30" s="11">
        <v>25</v>
      </c>
      <c r="Y30" s="23">
        <v>2543</v>
      </c>
      <c r="Z30" s="27">
        <f t="shared" si="6"/>
        <v>0.4459300039323634</v>
      </c>
      <c r="AA30" s="27">
        <f t="shared" si="7"/>
        <v>0.7532025441189645</v>
      </c>
      <c r="AB30" s="26">
        <v>2629</v>
      </c>
      <c r="AC30" s="23">
        <f t="shared" si="3"/>
        <v>126</v>
      </c>
    </row>
    <row r="31" spans="1:29" s="11" customFormat="1" ht="19.5" customHeight="1">
      <c r="A31" s="12">
        <v>17</v>
      </c>
      <c r="B31" s="13" t="str">
        <f>'[1]Viec 05T-2017'!B31</f>
        <v>Đắk Nông</v>
      </c>
      <c r="C31" s="10">
        <f>'[1]Viec 05T-2017'!C31</f>
        <v>3958</v>
      </c>
      <c r="D31" s="10">
        <v>2149</v>
      </c>
      <c r="E31" s="10">
        <v>1809</v>
      </c>
      <c r="F31" s="10">
        <f>'[1]Viec 05T-2017'!F31</f>
        <v>12</v>
      </c>
      <c r="G31" s="10">
        <f>'[1]Viec 05T-2017'!G31</f>
        <v>1</v>
      </c>
      <c r="H31" s="10">
        <f>'[1]Viec 05T-2017'!H31</f>
        <v>3946</v>
      </c>
      <c r="I31" s="10">
        <f>'[1]Viec 05T-2017'!I31</f>
        <v>2861</v>
      </c>
      <c r="J31" s="10">
        <f>'[1]Viec 05T-2017'!J31</f>
        <v>1082</v>
      </c>
      <c r="K31" s="10">
        <f>'[1]Viec 05T-2017'!K31</f>
        <v>25</v>
      </c>
      <c r="L31" s="10">
        <f>'[1]Viec 05T-2017'!L31</f>
        <v>1682</v>
      </c>
      <c r="M31" s="10">
        <f>'[1]Viec 05T-2017'!M31</f>
        <v>67</v>
      </c>
      <c r="N31" s="10">
        <f>'[1]Viec 05T-2017'!N31</f>
        <v>4</v>
      </c>
      <c r="O31" s="10">
        <f>'[1]Viec 05T-2017'!O31</f>
        <v>0</v>
      </c>
      <c r="P31" s="10">
        <f>'[1]Viec 05T-2017'!P31</f>
        <v>1</v>
      </c>
      <c r="Q31" s="10">
        <f>'[1]Viec 05T-2017'!Q31</f>
        <v>1085</v>
      </c>
      <c r="R31" s="10">
        <f t="shared" si="4"/>
        <v>2839</v>
      </c>
      <c r="S31" s="24">
        <f t="shared" si="1"/>
        <v>0.38692764767563786</v>
      </c>
      <c r="T31" s="26">
        <v>2149</v>
      </c>
      <c r="U31" s="28">
        <f t="shared" si="2"/>
        <v>1809</v>
      </c>
      <c r="V31" s="22">
        <f t="shared" si="5"/>
        <v>1754</v>
      </c>
      <c r="W31" s="11">
        <v>43</v>
      </c>
      <c r="X31" s="11">
        <v>55</v>
      </c>
      <c r="Y31" s="23">
        <v>1070</v>
      </c>
      <c r="Z31" s="27">
        <f t="shared" si="6"/>
        <v>0.6392523364485981</v>
      </c>
      <c r="AA31" s="27">
        <f t="shared" si="7"/>
        <v>0.7250380131779016</v>
      </c>
      <c r="AB31" s="26">
        <v>1079</v>
      </c>
      <c r="AC31" s="23">
        <f t="shared" si="3"/>
        <v>6</v>
      </c>
    </row>
    <row r="32" spans="1:29" s="11" customFormat="1" ht="19.5" customHeight="1">
      <c r="A32" s="14">
        <v>18</v>
      </c>
      <c r="B32" s="13" t="str">
        <f>'[1]Viec 05T-2017'!B32</f>
        <v>Điện Biên</v>
      </c>
      <c r="C32" s="10">
        <f>'[1]Viec 05T-2017'!C32</f>
        <v>1872</v>
      </c>
      <c r="D32" s="10">
        <v>498</v>
      </c>
      <c r="E32" s="10">
        <v>1374</v>
      </c>
      <c r="F32" s="10">
        <f>'[1]Viec 05T-2017'!F32</f>
        <v>42</v>
      </c>
      <c r="G32" s="10">
        <f>'[1]Viec 05T-2017'!G32</f>
        <v>0</v>
      </c>
      <c r="H32" s="10">
        <f>'[1]Viec 05T-2017'!H32</f>
        <v>1830</v>
      </c>
      <c r="I32" s="10">
        <f>'[1]Viec 05T-2017'!I32</f>
        <v>1431</v>
      </c>
      <c r="J32" s="10">
        <f>'[1]Viec 05T-2017'!J32</f>
        <v>1121</v>
      </c>
      <c r="K32" s="10">
        <f>'[1]Viec 05T-2017'!K32</f>
        <v>7</v>
      </c>
      <c r="L32" s="10">
        <f>'[1]Viec 05T-2017'!L32</f>
        <v>292</v>
      </c>
      <c r="M32" s="10">
        <f>'[1]Viec 05T-2017'!M32</f>
        <v>6</v>
      </c>
      <c r="N32" s="10">
        <f>'[1]Viec 05T-2017'!N32</f>
        <v>0</v>
      </c>
      <c r="O32" s="10">
        <f>'[1]Viec 05T-2017'!O32</f>
        <v>0</v>
      </c>
      <c r="P32" s="10">
        <f>'[1]Viec 05T-2017'!P32</f>
        <v>5</v>
      </c>
      <c r="Q32" s="10">
        <f>'[1]Viec 05T-2017'!Q32</f>
        <v>399</v>
      </c>
      <c r="R32" s="10">
        <f t="shared" si="4"/>
        <v>702</v>
      </c>
      <c r="S32" s="24">
        <f t="shared" si="1"/>
        <v>0.7882599580712788</v>
      </c>
      <c r="T32" s="26">
        <v>498</v>
      </c>
      <c r="U32" s="28">
        <f t="shared" si="2"/>
        <v>1374</v>
      </c>
      <c r="V32" s="22">
        <f t="shared" si="5"/>
        <v>303</v>
      </c>
      <c r="W32" s="11">
        <v>58</v>
      </c>
      <c r="X32" s="11">
        <v>2</v>
      </c>
      <c r="Y32" s="23">
        <v>80</v>
      </c>
      <c r="Z32" s="27">
        <f t="shared" si="6"/>
        <v>2.7875</v>
      </c>
      <c r="AA32" s="27">
        <f t="shared" si="7"/>
        <v>0.7819672131147541</v>
      </c>
      <c r="AB32" s="26">
        <v>418</v>
      </c>
      <c r="AC32" s="23">
        <f t="shared" si="3"/>
        <v>-19</v>
      </c>
    </row>
    <row r="33" spans="1:29" s="11" customFormat="1" ht="19.5" customHeight="1">
      <c r="A33" s="12">
        <v>19</v>
      </c>
      <c r="B33" s="13" t="str">
        <f>'[1]Viec 05T-2017'!B33</f>
        <v>Đồng Nai</v>
      </c>
      <c r="C33" s="10">
        <f>'[1]Viec 05T-2017'!C33</f>
        <v>19555</v>
      </c>
      <c r="D33" s="10">
        <v>11943</v>
      </c>
      <c r="E33" s="10">
        <v>7612</v>
      </c>
      <c r="F33" s="10">
        <f>'[1]Viec 05T-2017'!F33</f>
        <v>152</v>
      </c>
      <c r="G33" s="10">
        <f>'[1]Viec 05T-2017'!G33</f>
        <v>68</v>
      </c>
      <c r="H33" s="10">
        <f>'[1]Viec 05T-2017'!H33</f>
        <v>19403</v>
      </c>
      <c r="I33" s="10">
        <f>'[1]Viec 05T-2017'!I33</f>
        <v>13911</v>
      </c>
      <c r="J33" s="10">
        <f>'[1]Viec 05T-2017'!J33</f>
        <v>5587</v>
      </c>
      <c r="K33" s="10">
        <f>'[1]Viec 05T-2017'!K33</f>
        <v>147</v>
      </c>
      <c r="L33" s="10">
        <f>'[1]Viec 05T-2017'!L33</f>
        <v>7790</v>
      </c>
      <c r="M33" s="10">
        <f>'[1]Viec 05T-2017'!M33</f>
        <v>331</v>
      </c>
      <c r="N33" s="10">
        <f>'[1]Viec 05T-2017'!N33</f>
        <v>23</v>
      </c>
      <c r="O33" s="10">
        <f>'[1]Viec 05T-2017'!O33</f>
        <v>1</v>
      </c>
      <c r="P33" s="10">
        <f>'[1]Viec 05T-2017'!P33</f>
        <v>32</v>
      </c>
      <c r="Q33" s="10">
        <f>'[1]Viec 05T-2017'!Q33</f>
        <v>5492</v>
      </c>
      <c r="R33" s="10">
        <f t="shared" si="4"/>
        <v>13669</v>
      </c>
      <c r="S33" s="24">
        <f t="shared" si="1"/>
        <v>0.41219179066925454</v>
      </c>
      <c r="T33" s="26">
        <v>11943</v>
      </c>
      <c r="U33" s="28">
        <f t="shared" si="2"/>
        <v>7612</v>
      </c>
      <c r="V33" s="22">
        <f t="shared" si="5"/>
        <v>8177</v>
      </c>
      <c r="W33" s="11">
        <v>5</v>
      </c>
      <c r="X33" s="11">
        <v>47</v>
      </c>
      <c r="Y33" s="23">
        <v>6297</v>
      </c>
      <c r="Z33" s="27">
        <f t="shared" si="6"/>
        <v>0.29855486739717324</v>
      </c>
      <c r="AA33" s="27">
        <f t="shared" si="7"/>
        <v>0.7169509869607793</v>
      </c>
      <c r="AB33" s="26">
        <v>5646</v>
      </c>
      <c r="AC33" s="23">
        <f t="shared" si="3"/>
        <v>-154</v>
      </c>
    </row>
    <row r="34" spans="1:29" s="11" customFormat="1" ht="19.5" customHeight="1">
      <c r="A34" s="14">
        <v>20</v>
      </c>
      <c r="B34" s="13" t="str">
        <f>'[1]Viec 05T-2017'!B34</f>
        <v>Đồng Tháp</v>
      </c>
      <c r="C34" s="10">
        <f>'[1]Viec 05T-2017'!C34</f>
        <v>12372</v>
      </c>
      <c r="D34" s="10">
        <v>5261</v>
      </c>
      <c r="E34" s="10">
        <v>7111</v>
      </c>
      <c r="F34" s="10">
        <f>'[1]Viec 05T-2017'!F34</f>
        <v>67</v>
      </c>
      <c r="G34" s="10">
        <f>'[1]Viec 05T-2017'!G34</f>
        <v>0</v>
      </c>
      <c r="H34" s="10">
        <f>'[1]Viec 05T-2017'!H34</f>
        <v>12305</v>
      </c>
      <c r="I34" s="10">
        <f>'[1]Viec 05T-2017'!I34</f>
        <v>9275</v>
      </c>
      <c r="J34" s="10">
        <f>'[1]Viec 05T-2017'!J34</f>
        <v>5109</v>
      </c>
      <c r="K34" s="10">
        <f>'[1]Viec 05T-2017'!K34</f>
        <v>119</v>
      </c>
      <c r="L34" s="10">
        <f>'[1]Viec 05T-2017'!L34</f>
        <v>3869</v>
      </c>
      <c r="M34" s="10">
        <f>'[1]Viec 05T-2017'!M34</f>
        <v>139</v>
      </c>
      <c r="N34" s="10">
        <f>'[1]Viec 05T-2017'!N34</f>
        <v>8</v>
      </c>
      <c r="O34" s="10">
        <f>'[1]Viec 05T-2017'!O34</f>
        <v>0</v>
      </c>
      <c r="P34" s="10">
        <f>'[1]Viec 05T-2017'!P34</f>
        <v>31</v>
      </c>
      <c r="Q34" s="10">
        <f>'[1]Viec 05T-2017'!Q34</f>
        <v>3030</v>
      </c>
      <c r="R34" s="10">
        <f t="shared" si="4"/>
        <v>7077</v>
      </c>
      <c r="S34" s="24">
        <f t="shared" si="1"/>
        <v>0.5636657681940701</v>
      </c>
      <c r="T34" s="26">
        <v>5261</v>
      </c>
      <c r="U34" s="28">
        <f t="shared" si="2"/>
        <v>7111</v>
      </c>
      <c r="V34" s="22">
        <f t="shared" si="5"/>
        <v>4047</v>
      </c>
      <c r="W34" s="11">
        <v>9</v>
      </c>
      <c r="X34" s="11">
        <v>24</v>
      </c>
      <c r="Y34" s="23">
        <v>2346</v>
      </c>
      <c r="Z34" s="27">
        <f t="shared" si="6"/>
        <v>0.7250639386189258</v>
      </c>
      <c r="AA34" s="27">
        <f t="shared" si="7"/>
        <v>0.753758634701341</v>
      </c>
      <c r="AB34" s="26">
        <v>2915</v>
      </c>
      <c r="AC34" s="23">
        <f t="shared" si="3"/>
        <v>115</v>
      </c>
    </row>
    <row r="35" spans="1:29" s="11" customFormat="1" ht="19.5" customHeight="1">
      <c r="A35" s="12">
        <v>21</v>
      </c>
      <c r="B35" s="13" t="str">
        <f>'[1]Viec 05T-2017'!B35</f>
        <v>Gia Lai</v>
      </c>
      <c r="C35" s="10">
        <f>'[1]Viec 05T-2017'!C35</f>
        <v>8869</v>
      </c>
      <c r="D35" s="10">
        <v>5075</v>
      </c>
      <c r="E35" s="10">
        <v>3794</v>
      </c>
      <c r="F35" s="10">
        <f>'[1]Viec 05T-2017'!F35</f>
        <v>45</v>
      </c>
      <c r="G35" s="10">
        <f>'[1]Viec 05T-2017'!G35</f>
        <v>65</v>
      </c>
      <c r="H35" s="10">
        <f>'[1]Viec 05T-2017'!H35</f>
        <v>8824</v>
      </c>
      <c r="I35" s="10">
        <f>'[1]Viec 05T-2017'!I35</f>
        <v>6274</v>
      </c>
      <c r="J35" s="10">
        <f>'[1]Viec 05T-2017'!J35</f>
        <v>2546</v>
      </c>
      <c r="K35" s="10">
        <f>'[1]Viec 05T-2017'!K35</f>
        <v>91</v>
      </c>
      <c r="L35" s="10">
        <f>'[1]Viec 05T-2017'!L35</f>
        <v>3536</v>
      </c>
      <c r="M35" s="10">
        <f>'[1]Viec 05T-2017'!M35</f>
        <v>71</v>
      </c>
      <c r="N35" s="10">
        <f>'[1]Viec 05T-2017'!N35</f>
        <v>15</v>
      </c>
      <c r="O35" s="10">
        <f>'[1]Viec 05T-2017'!O35</f>
        <v>0</v>
      </c>
      <c r="P35" s="10">
        <f>'[1]Viec 05T-2017'!P35</f>
        <v>15</v>
      </c>
      <c r="Q35" s="10">
        <f>'[1]Viec 05T-2017'!Q35</f>
        <v>2550</v>
      </c>
      <c r="R35" s="10">
        <f t="shared" si="4"/>
        <v>6187</v>
      </c>
      <c r="S35" s="24">
        <f t="shared" si="1"/>
        <v>0.42030602486452023</v>
      </c>
      <c r="T35" s="26">
        <v>5075</v>
      </c>
      <c r="U35" s="28">
        <f t="shared" si="2"/>
        <v>3794</v>
      </c>
      <c r="V35" s="22">
        <f t="shared" si="5"/>
        <v>3637</v>
      </c>
      <c r="W35" s="11">
        <v>24</v>
      </c>
      <c r="X35" s="11">
        <v>42</v>
      </c>
      <c r="Y35" s="23">
        <v>2467</v>
      </c>
      <c r="Z35" s="27">
        <f t="shared" si="6"/>
        <v>0.4742602351033644</v>
      </c>
      <c r="AA35" s="27">
        <f t="shared" si="7"/>
        <v>0.7110154125113327</v>
      </c>
      <c r="AB35" s="26">
        <v>2608</v>
      </c>
      <c r="AC35" s="23">
        <f t="shared" si="3"/>
        <v>-58</v>
      </c>
    </row>
    <row r="36" spans="1:29" s="11" customFormat="1" ht="19.5" customHeight="1">
      <c r="A36" s="14">
        <v>22</v>
      </c>
      <c r="B36" s="13" t="str">
        <f>'[1]Viec 05T-2017'!B36</f>
        <v>Hà Giang</v>
      </c>
      <c r="C36" s="10">
        <f>'[1]Viec 05T-2017'!C36</f>
        <v>1510</v>
      </c>
      <c r="D36" s="10">
        <v>474</v>
      </c>
      <c r="E36" s="10">
        <v>1036</v>
      </c>
      <c r="F36" s="10">
        <f>'[1]Viec 05T-2017'!F36</f>
        <v>6</v>
      </c>
      <c r="G36" s="10">
        <f>'[1]Viec 05T-2017'!G36</f>
        <v>1</v>
      </c>
      <c r="H36" s="10">
        <f>'[1]Viec 05T-2017'!H36</f>
        <v>1504</v>
      </c>
      <c r="I36" s="10">
        <f>'[1]Viec 05T-2017'!I36</f>
        <v>1140</v>
      </c>
      <c r="J36" s="10">
        <f>'[1]Viec 05T-2017'!J36</f>
        <v>788</v>
      </c>
      <c r="K36" s="10">
        <f>'[1]Viec 05T-2017'!K36</f>
        <v>6</v>
      </c>
      <c r="L36" s="10">
        <f>'[1]Viec 05T-2017'!L36</f>
        <v>332</v>
      </c>
      <c r="M36" s="10">
        <f>'[1]Viec 05T-2017'!M36</f>
        <v>8</v>
      </c>
      <c r="N36" s="10">
        <f>'[1]Viec 05T-2017'!N36</f>
        <v>0</v>
      </c>
      <c r="O36" s="10">
        <f>'[1]Viec 05T-2017'!O36</f>
        <v>0</v>
      </c>
      <c r="P36" s="10">
        <f>'[1]Viec 05T-2017'!P36</f>
        <v>6</v>
      </c>
      <c r="Q36" s="10">
        <f>'[1]Viec 05T-2017'!Q36</f>
        <v>364</v>
      </c>
      <c r="R36" s="10">
        <f t="shared" si="4"/>
        <v>710</v>
      </c>
      <c r="S36" s="24">
        <f t="shared" si="1"/>
        <v>0.6964912280701754</v>
      </c>
      <c r="T36" s="26">
        <v>474</v>
      </c>
      <c r="U36" s="28">
        <f t="shared" si="2"/>
        <v>1036</v>
      </c>
      <c r="V36" s="22">
        <f t="shared" si="5"/>
        <v>346</v>
      </c>
      <c r="W36" s="11">
        <v>60</v>
      </c>
      <c r="X36" s="11">
        <v>8</v>
      </c>
      <c r="Y36" s="23">
        <v>98</v>
      </c>
      <c r="Z36" s="27">
        <f t="shared" si="6"/>
        <v>2.5306122448979593</v>
      </c>
      <c r="AA36" s="27">
        <f t="shared" si="7"/>
        <v>0.7579787234042553</v>
      </c>
      <c r="AB36" s="26">
        <v>376</v>
      </c>
      <c r="AC36" s="23">
        <f t="shared" si="3"/>
        <v>-12</v>
      </c>
    </row>
    <row r="37" spans="1:29" s="11" customFormat="1" ht="19.5" customHeight="1">
      <c r="A37" s="12">
        <v>23</v>
      </c>
      <c r="B37" s="13" t="str">
        <f>'[1]Viec 05T-2017'!B37</f>
        <v>Hà Nam</v>
      </c>
      <c r="C37" s="10">
        <f>'[1]Viec 05T-2017'!C37</f>
        <v>1765</v>
      </c>
      <c r="D37" s="10">
        <v>969</v>
      </c>
      <c r="E37" s="10">
        <v>796</v>
      </c>
      <c r="F37" s="10">
        <f>'[1]Viec 05T-2017'!F37</f>
        <v>18</v>
      </c>
      <c r="G37" s="10">
        <f>'[1]Viec 05T-2017'!G37</f>
        <v>0</v>
      </c>
      <c r="H37" s="10">
        <f>'[1]Viec 05T-2017'!H37</f>
        <v>1747</v>
      </c>
      <c r="I37" s="10">
        <f>'[1]Viec 05T-2017'!I37</f>
        <v>943</v>
      </c>
      <c r="J37" s="10">
        <f>'[1]Viec 05T-2017'!J37</f>
        <v>587</v>
      </c>
      <c r="K37" s="10">
        <f>'[1]Viec 05T-2017'!K37</f>
        <v>6</v>
      </c>
      <c r="L37" s="10">
        <f>'[1]Viec 05T-2017'!L37</f>
        <v>341</v>
      </c>
      <c r="M37" s="10">
        <f>'[1]Viec 05T-2017'!M37</f>
        <v>1</v>
      </c>
      <c r="N37" s="10">
        <f>'[1]Viec 05T-2017'!N37</f>
        <v>4</v>
      </c>
      <c r="O37" s="10">
        <f>'[1]Viec 05T-2017'!O37</f>
        <v>0</v>
      </c>
      <c r="P37" s="10">
        <f>'[1]Viec 05T-2017'!P37</f>
        <v>4</v>
      </c>
      <c r="Q37" s="10">
        <f>'[1]Viec 05T-2017'!Q37</f>
        <v>804</v>
      </c>
      <c r="R37" s="10">
        <f t="shared" si="4"/>
        <v>1154</v>
      </c>
      <c r="S37" s="24">
        <f t="shared" si="1"/>
        <v>0.6288441145281018</v>
      </c>
      <c r="T37" s="26">
        <v>969</v>
      </c>
      <c r="U37" s="28">
        <f t="shared" si="2"/>
        <v>796</v>
      </c>
      <c r="V37" s="22">
        <f t="shared" si="5"/>
        <v>350</v>
      </c>
      <c r="W37" s="11">
        <v>59</v>
      </c>
      <c r="X37" s="11">
        <v>16</v>
      </c>
      <c r="Y37" s="23">
        <v>156</v>
      </c>
      <c r="Z37" s="27">
        <f t="shared" si="6"/>
        <v>1.2435897435897436</v>
      </c>
      <c r="AA37" s="27">
        <f t="shared" si="7"/>
        <v>0.5397824842587292</v>
      </c>
      <c r="AB37" s="26">
        <v>813</v>
      </c>
      <c r="AC37" s="23">
        <f t="shared" si="3"/>
        <v>-9</v>
      </c>
    </row>
    <row r="38" spans="1:29" s="11" customFormat="1" ht="19.5" customHeight="1">
      <c r="A38" s="14">
        <v>24</v>
      </c>
      <c r="B38" s="13" t="str">
        <f>'[1]Viec 05T-2017'!B38</f>
        <v>Hà Nội</v>
      </c>
      <c r="C38" s="10">
        <f>'[1]Viec 05T-2017'!C38</f>
        <v>28549</v>
      </c>
      <c r="D38" s="10">
        <v>15746</v>
      </c>
      <c r="E38" s="10">
        <v>12803</v>
      </c>
      <c r="F38" s="10">
        <f>'[1]Viec 05T-2017'!F38</f>
        <v>364</v>
      </c>
      <c r="G38" s="10">
        <f>'[1]Viec 05T-2017'!G38</f>
        <v>0</v>
      </c>
      <c r="H38" s="10">
        <f>'[1]Viec 05T-2017'!H38</f>
        <v>28185</v>
      </c>
      <c r="I38" s="10">
        <f>'[1]Viec 05T-2017'!I38</f>
        <v>19800</v>
      </c>
      <c r="J38" s="10">
        <f>'[1]Viec 05T-2017'!J38</f>
        <v>8542</v>
      </c>
      <c r="K38" s="10">
        <f>'[1]Viec 05T-2017'!K38</f>
        <v>188</v>
      </c>
      <c r="L38" s="10">
        <f>'[1]Viec 05T-2017'!L38</f>
        <v>10894</v>
      </c>
      <c r="M38" s="10">
        <f>'[1]Viec 05T-2017'!M38</f>
        <v>69</v>
      </c>
      <c r="N38" s="10">
        <f>'[1]Viec 05T-2017'!N38</f>
        <v>53</v>
      </c>
      <c r="O38" s="10">
        <f>'[1]Viec 05T-2017'!O38</f>
        <v>0</v>
      </c>
      <c r="P38" s="10">
        <f>'[1]Viec 05T-2017'!P38</f>
        <v>54</v>
      </c>
      <c r="Q38" s="10">
        <f>'[1]Viec 05T-2017'!Q38</f>
        <v>8385</v>
      </c>
      <c r="R38" s="10">
        <f t="shared" si="4"/>
        <v>19455</v>
      </c>
      <c r="S38" s="24">
        <f t="shared" si="1"/>
        <v>0.4409090909090909</v>
      </c>
      <c r="T38" s="26">
        <v>15746</v>
      </c>
      <c r="U38" s="28">
        <f t="shared" si="2"/>
        <v>12803</v>
      </c>
      <c r="V38" s="22">
        <f t="shared" si="5"/>
        <v>11070</v>
      </c>
      <c r="W38" s="11">
        <v>2</v>
      </c>
      <c r="X38" s="11">
        <v>38</v>
      </c>
      <c r="Y38" s="23">
        <v>7127</v>
      </c>
      <c r="Z38" s="27">
        <f t="shared" si="6"/>
        <v>0.5532482110284832</v>
      </c>
      <c r="AA38" s="27">
        <f t="shared" si="7"/>
        <v>0.7025013304949441</v>
      </c>
      <c r="AB38" s="26">
        <v>8619</v>
      </c>
      <c r="AC38" s="23">
        <f t="shared" si="3"/>
        <v>-234</v>
      </c>
    </row>
    <row r="39" spans="1:29" s="11" customFormat="1" ht="19.5" customHeight="1">
      <c r="A39" s="12">
        <v>25</v>
      </c>
      <c r="B39" s="13" t="str">
        <f>'[1]Viec 05T-2017'!B39</f>
        <v>Hà Tĩnh</v>
      </c>
      <c r="C39" s="10">
        <f>'[1]Viec 05T-2017'!C39</f>
        <v>2467</v>
      </c>
      <c r="D39" s="10">
        <v>951</v>
      </c>
      <c r="E39" s="10">
        <v>1516</v>
      </c>
      <c r="F39" s="10">
        <f>'[1]Viec 05T-2017'!F39</f>
        <v>15</v>
      </c>
      <c r="G39" s="10">
        <f>'[1]Viec 05T-2017'!G39</f>
        <v>0</v>
      </c>
      <c r="H39" s="10">
        <f>'[1]Viec 05T-2017'!H39</f>
        <v>2452</v>
      </c>
      <c r="I39" s="10">
        <f>'[1]Viec 05T-2017'!I39</f>
        <v>1896</v>
      </c>
      <c r="J39" s="10">
        <f>'[1]Viec 05T-2017'!J39</f>
        <v>1305</v>
      </c>
      <c r="K39" s="10">
        <f>'[1]Viec 05T-2017'!K39</f>
        <v>14</v>
      </c>
      <c r="L39" s="10">
        <f>'[1]Viec 05T-2017'!L39</f>
        <v>558</v>
      </c>
      <c r="M39" s="10">
        <f>'[1]Viec 05T-2017'!M39</f>
        <v>11</v>
      </c>
      <c r="N39" s="10">
        <f>'[1]Viec 05T-2017'!N39</f>
        <v>2</v>
      </c>
      <c r="O39" s="10">
        <f>'[1]Viec 05T-2017'!O39</f>
        <v>0</v>
      </c>
      <c r="P39" s="10">
        <f>'[1]Viec 05T-2017'!P39</f>
        <v>6</v>
      </c>
      <c r="Q39" s="10">
        <f>'[1]Viec 05T-2017'!Q39</f>
        <v>556</v>
      </c>
      <c r="R39" s="10">
        <f t="shared" si="4"/>
        <v>1133</v>
      </c>
      <c r="S39" s="24">
        <f t="shared" si="1"/>
        <v>0.695675105485232</v>
      </c>
      <c r="T39" s="26">
        <v>951</v>
      </c>
      <c r="U39" s="28">
        <f t="shared" si="2"/>
        <v>1516</v>
      </c>
      <c r="V39" s="22">
        <f t="shared" si="5"/>
        <v>577</v>
      </c>
      <c r="W39" s="11">
        <v>53</v>
      </c>
      <c r="X39" s="11">
        <v>9</v>
      </c>
      <c r="Y39" s="23">
        <v>408</v>
      </c>
      <c r="Z39" s="27">
        <f t="shared" si="6"/>
        <v>0.41421568627450983</v>
      </c>
      <c r="AA39" s="27">
        <f t="shared" si="7"/>
        <v>0.7732463295269169</v>
      </c>
      <c r="AB39" s="26">
        <v>543</v>
      </c>
      <c r="AC39" s="23">
        <f t="shared" si="3"/>
        <v>13</v>
      </c>
    </row>
    <row r="40" spans="1:29" s="11" customFormat="1" ht="19.5" customHeight="1">
      <c r="A40" s="14">
        <v>26</v>
      </c>
      <c r="B40" s="13" t="str">
        <f>'[1]Viec 05T-2017'!B40</f>
        <v>Hải Dương</v>
      </c>
      <c r="C40" s="10">
        <f>'[1]Viec 05T-2017'!C40</f>
        <v>6535</v>
      </c>
      <c r="D40" s="10">
        <v>2891</v>
      </c>
      <c r="E40" s="10">
        <v>3644</v>
      </c>
      <c r="F40" s="10">
        <f>'[1]Viec 05T-2017'!F40</f>
        <v>56</v>
      </c>
      <c r="G40" s="10">
        <f>'[1]Viec 05T-2017'!G40</f>
        <v>0</v>
      </c>
      <c r="H40" s="10">
        <f>'[1]Viec 05T-2017'!H40</f>
        <v>6479</v>
      </c>
      <c r="I40" s="10">
        <f>'[1]Viec 05T-2017'!I40</f>
        <v>5086</v>
      </c>
      <c r="J40" s="10">
        <f>'[1]Viec 05T-2017'!J40</f>
        <v>2851</v>
      </c>
      <c r="K40" s="10">
        <f>'[1]Viec 05T-2017'!K40</f>
        <v>24</v>
      </c>
      <c r="L40" s="10">
        <f>'[1]Viec 05T-2017'!L40</f>
        <v>2101</v>
      </c>
      <c r="M40" s="10">
        <f>'[1]Viec 05T-2017'!M40</f>
        <v>6</v>
      </c>
      <c r="N40" s="10">
        <f>'[1]Viec 05T-2017'!N40</f>
        <v>18</v>
      </c>
      <c r="O40" s="10">
        <f>'[1]Viec 05T-2017'!O40</f>
        <v>0</v>
      </c>
      <c r="P40" s="10">
        <f>'[1]Viec 05T-2017'!P40</f>
        <v>86</v>
      </c>
      <c r="Q40" s="10">
        <f>'[1]Viec 05T-2017'!Q40</f>
        <v>1393</v>
      </c>
      <c r="R40" s="10">
        <f t="shared" si="4"/>
        <v>3604</v>
      </c>
      <c r="S40" s="24">
        <f t="shared" si="1"/>
        <v>0.5652772316162014</v>
      </c>
      <c r="T40" s="26">
        <v>2891</v>
      </c>
      <c r="U40" s="28">
        <f t="shared" si="2"/>
        <v>3644</v>
      </c>
      <c r="V40" s="22">
        <f t="shared" si="5"/>
        <v>2211</v>
      </c>
      <c r="W40" s="11">
        <v>32</v>
      </c>
      <c r="X40" s="11">
        <v>23</v>
      </c>
      <c r="Y40" s="23">
        <v>1444</v>
      </c>
      <c r="Z40" s="27">
        <f t="shared" si="6"/>
        <v>0.5311634349030471</v>
      </c>
      <c r="AA40" s="27">
        <f t="shared" si="7"/>
        <v>0.7849976848279056</v>
      </c>
      <c r="AB40" s="26">
        <v>1447</v>
      </c>
      <c r="AC40" s="23">
        <f t="shared" si="3"/>
        <v>-54</v>
      </c>
    </row>
    <row r="41" spans="1:29" s="11" customFormat="1" ht="19.5" customHeight="1">
      <c r="A41" s="12">
        <v>27</v>
      </c>
      <c r="B41" s="13" t="str">
        <f>'[1]Viec 05T-2017'!B41</f>
        <v>Hải Phòng</v>
      </c>
      <c r="C41" s="10">
        <f>'[1]Viec 05T-2017'!C41</f>
        <v>11812</v>
      </c>
      <c r="D41" s="10">
        <v>8053</v>
      </c>
      <c r="E41" s="10">
        <v>3759</v>
      </c>
      <c r="F41" s="10">
        <f>'[1]Viec 05T-2017'!F41</f>
        <v>97</v>
      </c>
      <c r="G41" s="10">
        <f>'[1]Viec 05T-2017'!G41</f>
        <v>11</v>
      </c>
      <c r="H41" s="10">
        <f>'[1]Viec 05T-2017'!H41</f>
        <v>11715</v>
      </c>
      <c r="I41" s="10">
        <f>'[1]Viec 05T-2017'!I41</f>
        <v>6491</v>
      </c>
      <c r="J41" s="10">
        <f>'[1]Viec 05T-2017'!J41</f>
        <v>2602</v>
      </c>
      <c r="K41" s="10">
        <f>'[1]Viec 05T-2017'!K41</f>
        <v>113</v>
      </c>
      <c r="L41" s="10">
        <f>'[1]Viec 05T-2017'!L41</f>
        <v>3733</v>
      </c>
      <c r="M41" s="10">
        <f>'[1]Viec 05T-2017'!M41</f>
        <v>18</v>
      </c>
      <c r="N41" s="10">
        <f>'[1]Viec 05T-2017'!N41</f>
        <v>10</v>
      </c>
      <c r="O41" s="10">
        <f>'[1]Viec 05T-2017'!O41</f>
        <v>0</v>
      </c>
      <c r="P41" s="10">
        <f>'[1]Viec 05T-2017'!P41</f>
        <v>15</v>
      </c>
      <c r="Q41" s="10">
        <f>'[1]Viec 05T-2017'!Q41</f>
        <v>5224</v>
      </c>
      <c r="R41" s="10">
        <f t="shared" si="4"/>
        <v>9000</v>
      </c>
      <c r="S41" s="24">
        <f t="shared" si="1"/>
        <v>0.4182714527807734</v>
      </c>
      <c r="T41" s="26">
        <v>8053</v>
      </c>
      <c r="U41" s="28">
        <f t="shared" si="2"/>
        <v>3759</v>
      </c>
      <c r="V41" s="22">
        <f t="shared" si="5"/>
        <v>3776</v>
      </c>
      <c r="W41" s="11">
        <v>10</v>
      </c>
      <c r="X41" s="11">
        <v>44</v>
      </c>
      <c r="Y41" s="23">
        <v>2779</v>
      </c>
      <c r="Z41" s="27">
        <f t="shared" si="6"/>
        <v>0.3587621446563512</v>
      </c>
      <c r="AA41" s="27">
        <f t="shared" si="7"/>
        <v>0.5540759709773794</v>
      </c>
      <c r="AB41" s="26">
        <v>5274</v>
      </c>
      <c r="AC41" s="23">
        <f t="shared" si="3"/>
        <v>-50</v>
      </c>
    </row>
    <row r="42" spans="1:29" s="11" customFormat="1" ht="19.5" customHeight="1">
      <c r="A42" s="14">
        <v>28</v>
      </c>
      <c r="B42" s="13" t="str">
        <f>'[1]Viec 05T-2017'!B42</f>
        <v>Hậu Giang</v>
      </c>
      <c r="C42" s="10">
        <f>'[1]Viec 05T-2017'!C42</f>
        <v>6496</v>
      </c>
      <c r="D42" s="10">
        <v>3647</v>
      </c>
      <c r="E42" s="10">
        <v>2849</v>
      </c>
      <c r="F42" s="10">
        <f>'[1]Viec 05T-2017'!F42</f>
        <v>67</v>
      </c>
      <c r="G42" s="10">
        <f>'[1]Viec 05T-2017'!G42</f>
        <v>0</v>
      </c>
      <c r="H42" s="10">
        <f>'[1]Viec 05T-2017'!H42</f>
        <v>6429</v>
      </c>
      <c r="I42" s="10">
        <f>'[1]Viec 05T-2017'!I42</f>
        <v>5276</v>
      </c>
      <c r="J42" s="10">
        <f>'[1]Viec 05T-2017'!J42</f>
        <v>1937</v>
      </c>
      <c r="K42" s="10">
        <f>'[1]Viec 05T-2017'!K42</f>
        <v>59</v>
      </c>
      <c r="L42" s="10">
        <f>'[1]Viec 05T-2017'!L42</f>
        <v>3203</v>
      </c>
      <c r="M42" s="10">
        <f>'[1]Viec 05T-2017'!M42</f>
        <v>56</v>
      </c>
      <c r="N42" s="10">
        <f>'[1]Viec 05T-2017'!N42</f>
        <v>6</v>
      </c>
      <c r="O42" s="10">
        <f>'[1]Viec 05T-2017'!O42</f>
        <v>2</v>
      </c>
      <c r="P42" s="10">
        <f>'[1]Viec 05T-2017'!P42</f>
        <v>13</v>
      </c>
      <c r="Q42" s="10">
        <f>'[1]Viec 05T-2017'!Q42</f>
        <v>1153</v>
      </c>
      <c r="R42" s="10">
        <f t="shared" si="4"/>
        <v>4433</v>
      </c>
      <c r="S42" s="24">
        <f t="shared" si="1"/>
        <v>0.378316906747536</v>
      </c>
      <c r="T42" s="26">
        <v>3647</v>
      </c>
      <c r="U42" s="28">
        <f t="shared" si="2"/>
        <v>2849</v>
      </c>
      <c r="V42" s="22">
        <f t="shared" si="5"/>
        <v>3280</v>
      </c>
      <c r="W42" s="11">
        <v>33</v>
      </c>
      <c r="X42" s="11">
        <v>57</v>
      </c>
      <c r="Y42" s="23">
        <v>2523</v>
      </c>
      <c r="Z42" s="27">
        <f t="shared" si="6"/>
        <v>0.30003963535473643</v>
      </c>
      <c r="AA42" s="27">
        <f t="shared" si="7"/>
        <v>0.8206564006843988</v>
      </c>
      <c r="AB42" s="26">
        <v>1124</v>
      </c>
      <c r="AC42" s="23">
        <f t="shared" si="3"/>
        <v>29</v>
      </c>
    </row>
    <row r="43" spans="1:29" s="11" customFormat="1" ht="19.5" customHeight="1">
      <c r="A43" s="12">
        <v>29</v>
      </c>
      <c r="B43" s="13" t="str">
        <f>'[1]Viec 05T-2017'!B43</f>
        <v>Hòa Bình</v>
      </c>
      <c r="C43" s="10">
        <f>'[1]Viec 05T-2017'!C43</f>
        <v>2211</v>
      </c>
      <c r="D43" s="10">
        <v>585</v>
      </c>
      <c r="E43" s="10">
        <v>1626</v>
      </c>
      <c r="F43" s="10">
        <f>'[1]Viec 05T-2017'!F43</f>
        <v>24</v>
      </c>
      <c r="G43" s="10">
        <f>'[1]Viec 05T-2017'!G43</f>
        <v>0</v>
      </c>
      <c r="H43" s="10">
        <f>'[1]Viec 05T-2017'!H43</f>
        <v>2187</v>
      </c>
      <c r="I43" s="10">
        <f>'[1]Viec 05T-2017'!I43</f>
        <v>1760</v>
      </c>
      <c r="J43" s="10">
        <f>'[1]Viec 05T-2017'!J43</f>
        <v>1229</v>
      </c>
      <c r="K43" s="10">
        <f>'[1]Viec 05T-2017'!K43</f>
        <v>9</v>
      </c>
      <c r="L43" s="10">
        <f>'[1]Viec 05T-2017'!L43</f>
        <v>489</v>
      </c>
      <c r="M43" s="10">
        <f>'[1]Viec 05T-2017'!M43</f>
        <v>6</v>
      </c>
      <c r="N43" s="10">
        <f>'[1]Viec 05T-2017'!N43</f>
        <v>2</v>
      </c>
      <c r="O43" s="10">
        <f>'[1]Viec 05T-2017'!O43</f>
        <v>0</v>
      </c>
      <c r="P43" s="10">
        <f>'[1]Viec 05T-2017'!P43</f>
        <v>25</v>
      </c>
      <c r="Q43" s="10">
        <f>'[1]Viec 05T-2017'!Q43</f>
        <v>427</v>
      </c>
      <c r="R43" s="10">
        <f t="shared" si="4"/>
        <v>949</v>
      </c>
      <c r="S43" s="24">
        <f t="shared" si="1"/>
        <v>0.7034090909090909</v>
      </c>
      <c r="T43" s="26">
        <v>585</v>
      </c>
      <c r="U43" s="28">
        <f t="shared" si="2"/>
        <v>1626</v>
      </c>
      <c r="V43" s="22">
        <f t="shared" si="5"/>
        <v>522</v>
      </c>
      <c r="W43" s="11">
        <v>54</v>
      </c>
      <c r="X43" s="11">
        <v>5</v>
      </c>
      <c r="Y43" s="23">
        <v>159</v>
      </c>
      <c r="Z43" s="27">
        <f t="shared" si="6"/>
        <v>2.2830188679245285</v>
      </c>
      <c r="AA43" s="27">
        <f t="shared" si="7"/>
        <v>0.8047553726566072</v>
      </c>
      <c r="AB43" s="26">
        <v>426</v>
      </c>
      <c r="AC43" s="23">
        <f t="shared" si="3"/>
        <v>1</v>
      </c>
    </row>
    <row r="44" spans="1:29" s="11" customFormat="1" ht="19.5" customHeight="1">
      <c r="A44" s="14">
        <v>30</v>
      </c>
      <c r="B44" s="13" t="str">
        <f>'[1]Viec 05T-2017'!B44</f>
        <v>Hồ Chí Minh</v>
      </c>
      <c r="C44" s="10">
        <f>'[1]Viec 05T-2017'!C44</f>
        <v>60959</v>
      </c>
      <c r="D44" s="10">
        <v>35230</v>
      </c>
      <c r="E44" s="10">
        <v>25729</v>
      </c>
      <c r="F44" s="10">
        <f>'[1]Viec 05T-2017'!F44</f>
        <v>485</v>
      </c>
      <c r="G44" s="10">
        <f>'[1]Viec 05T-2017'!G44</f>
        <v>1</v>
      </c>
      <c r="H44" s="10">
        <f>'[1]Viec 05T-2017'!H44</f>
        <v>60474</v>
      </c>
      <c r="I44" s="10">
        <f>'[1]Viec 05T-2017'!I44</f>
        <v>44291</v>
      </c>
      <c r="J44" s="10">
        <f>'[1]Viec 05T-2017'!J44</f>
        <v>16871</v>
      </c>
      <c r="K44" s="10">
        <f>'[1]Viec 05T-2017'!K44</f>
        <v>345</v>
      </c>
      <c r="L44" s="10">
        <f>'[1]Viec 05T-2017'!L44</f>
        <v>25755</v>
      </c>
      <c r="M44" s="10">
        <f>'[1]Viec 05T-2017'!M44</f>
        <v>788</v>
      </c>
      <c r="N44" s="10">
        <f>'[1]Viec 05T-2017'!N44</f>
        <v>103</v>
      </c>
      <c r="O44" s="10">
        <f>'[1]Viec 05T-2017'!O44</f>
        <v>1</v>
      </c>
      <c r="P44" s="10">
        <f>'[1]Viec 05T-2017'!P44</f>
        <v>428</v>
      </c>
      <c r="Q44" s="10">
        <f>'[1]Viec 05T-2017'!Q44</f>
        <v>16183</v>
      </c>
      <c r="R44" s="10">
        <f t="shared" si="4"/>
        <v>43258</v>
      </c>
      <c r="S44" s="24">
        <f t="shared" si="1"/>
        <v>0.388701993633018</v>
      </c>
      <c r="T44" s="26">
        <v>35230</v>
      </c>
      <c r="U44" s="28">
        <f t="shared" si="2"/>
        <v>25729</v>
      </c>
      <c r="V44" s="22">
        <f t="shared" si="5"/>
        <v>27075</v>
      </c>
      <c r="W44" s="11">
        <v>1</v>
      </c>
      <c r="X44" s="11">
        <v>54</v>
      </c>
      <c r="Y44" s="23">
        <v>18841</v>
      </c>
      <c r="Z44" s="27">
        <f t="shared" si="6"/>
        <v>0.4370256355819755</v>
      </c>
      <c r="AA44" s="27">
        <f t="shared" si="7"/>
        <v>0.7323973939213546</v>
      </c>
      <c r="AB44" s="26">
        <v>16389</v>
      </c>
      <c r="AC44" s="23">
        <f t="shared" si="3"/>
        <v>-206</v>
      </c>
    </row>
    <row r="45" spans="1:29" s="11" customFormat="1" ht="19.5" customHeight="1">
      <c r="A45" s="12">
        <v>31</v>
      </c>
      <c r="B45" s="13" t="str">
        <f>'[1]Viec 05T-2017'!B45</f>
        <v>Hưng Yên</v>
      </c>
      <c r="C45" s="10">
        <f>'[1]Viec 05T-2017'!C45</f>
        <v>3887</v>
      </c>
      <c r="D45" s="10">
        <v>1874</v>
      </c>
      <c r="E45" s="10">
        <v>2013</v>
      </c>
      <c r="F45" s="10">
        <f>'[1]Viec 05T-2017'!F45</f>
        <v>37</v>
      </c>
      <c r="G45" s="10">
        <f>'[1]Viec 05T-2017'!G45</f>
        <v>5</v>
      </c>
      <c r="H45" s="10">
        <f>'[1]Viec 05T-2017'!H45</f>
        <v>3850</v>
      </c>
      <c r="I45" s="10">
        <f>'[1]Viec 05T-2017'!I45</f>
        <v>2680</v>
      </c>
      <c r="J45" s="10">
        <f>'[1]Viec 05T-2017'!J45</f>
        <v>1601</v>
      </c>
      <c r="K45" s="10">
        <f>'[1]Viec 05T-2017'!K45</f>
        <v>28</v>
      </c>
      <c r="L45" s="10">
        <f>'[1]Viec 05T-2017'!L45</f>
        <v>1002</v>
      </c>
      <c r="M45" s="10">
        <f>'[1]Viec 05T-2017'!M45</f>
        <v>5</v>
      </c>
      <c r="N45" s="10">
        <f>'[1]Viec 05T-2017'!N45</f>
        <v>4</v>
      </c>
      <c r="O45" s="10">
        <f>'[1]Viec 05T-2017'!O45</f>
        <v>0</v>
      </c>
      <c r="P45" s="10">
        <f>'[1]Viec 05T-2017'!P45</f>
        <v>40</v>
      </c>
      <c r="Q45" s="10">
        <f>'[1]Viec 05T-2017'!Q45</f>
        <v>1170</v>
      </c>
      <c r="R45" s="10">
        <f t="shared" si="4"/>
        <v>2221</v>
      </c>
      <c r="S45" s="24">
        <f t="shared" si="1"/>
        <v>0.6078358208955223</v>
      </c>
      <c r="T45" s="26">
        <v>1874</v>
      </c>
      <c r="U45" s="28">
        <f t="shared" si="2"/>
        <v>2013</v>
      </c>
      <c r="V45" s="22">
        <f t="shared" si="5"/>
        <v>1051</v>
      </c>
      <c r="W45" s="11">
        <v>44</v>
      </c>
      <c r="X45" s="11">
        <v>17</v>
      </c>
      <c r="Y45" s="23">
        <v>634</v>
      </c>
      <c r="Z45" s="27">
        <f t="shared" si="6"/>
        <v>0.6577287066246057</v>
      </c>
      <c r="AA45" s="27">
        <f t="shared" si="7"/>
        <v>0.6961038961038961</v>
      </c>
      <c r="AB45" s="26">
        <v>1240</v>
      </c>
      <c r="AC45" s="23">
        <f t="shared" si="3"/>
        <v>-70</v>
      </c>
    </row>
    <row r="46" spans="1:29" s="11" customFormat="1" ht="19.5" customHeight="1">
      <c r="A46" s="14">
        <v>32</v>
      </c>
      <c r="B46" s="13" t="str">
        <f>'[1]Viec 05T-2017'!B46</f>
        <v>Kiên Giang</v>
      </c>
      <c r="C46" s="10">
        <f>'[1]Viec 05T-2017'!C46</f>
        <v>13203</v>
      </c>
      <c r="D46" s="10">
        <v>7120</v>
      </c>
      <c r="E46" s="10">
        <v>6083</v>
      </c>
      <c r="F46" s="10">
        <f>'[1]Viec 05T-2017'!F46</f>
        <v>81</v>
      </c>
      <c r="G46" s="10">
        <f>'[1]Viec 05T-2017'!G46</f>
        <v>0</v>
      </c>
      <c r="H46" s="10">
        <f>'[1]Viec 05T-2017'!H46</f>
        <v>13122</v>
      </c>
      <c r="I46" s="10">
        <f>'[1]Viec 05T-2017'!I46</f>
        <v>9864</v>
      </c>
      <c r="J46" s="10">
        <f>'[1]Viec 05T-2017'!J46</f>
        <v>4253</v>
      </c>
      <c r="K46" s="10">
        <f>'[1]Viec 05T-2017'!K46</f>
        <v>169</v>
      </c>
      <c r="L46" s="10">
        <f>'[1]Viec 05T-2017'!L46</f>
        <v>5279</v>
      </c>
      <c r="M46" s="10">
        <f>'[1]Viec 05T-2017'!M46</f>
        <v>113</v>
      </c>
      <c r="N46" s="10">
        <f>'[1]Viec 05T-2017'!N46</f>
        <v>7</v>
      </c>
      <c r="O46" s="10">
        <f>'[1]Viec 05T-2017'!O46</f>
        <v>0</v>
      </c>
      <c r="P46" s="10">
        <f>'[1]Viec 05T-2017'!P46</f>
        <v>43</v>
      </c>
      <c r="Q46" s="10">
        <f>'[1]Viec 05T-2017'!Q46</f>
        <v>3258</v>
      </c>
      <c r="R46" s="10">
        <f t="shared" si="4"/>
        <v>8700</v>
      </c>
      <c r="S46" s="24">
        <f aca="true" t="shared" si="8" ref="S46:S77">(J46+K46)/I46</f>
        <v>0.44829683698296835</v>
      </c>
      <c r="T46" s="26">
        <v>7120</v>
      </c>
      <c r="U46" s="28">
        <f aca="true" t="shared" si="9" ref="U46:U77">C46-T46</f>
        <v>6083</v>
      </c>
      <c r="V46" s="22">
        <f t="shared" si="5"/>
        <v>5442</v>
      </c>
      <c r="W46" s="11">
        <v>8</v>
      </c>
      <c r="X46" s="11">
        <v>37</v>
      </c>
      <c r="Y46" s="23">
        <v>3967</v>
      </c>
      <c r="Z46" s="27">
        <f t="shared" si="6"/>
        <v>0.3718174943282077</v>
      </c>
      <c r="AA46" s="27">
        <f t="shared" si="7"/>
        <v>0.7517146776406035</v>
      </c>
      <c r="AB46" s="26">
        <v>3153</v>
      </c>
      <c r="AC46" s="23">
        <f aca="true" t="shared" si="10" ref="AC46:AC77">Q46-AB46</f>
        <v>105</v>
      </c>
    </row>
    <row r="47" spans="1:29" s="11" customFormat="1" ht="19.5" customHeight="1">
      <c r="A47" s="12">
        <v>33</v>
      </c>
      <c r="B47" s="13" t="str">
        <f>'[1]Viec 05T-2017'!B47</f>
        <v>Kon Tum</v>
      </c>
      <c r="C47" s="10">
        <f>'[1]Viec 05T-2017'!C47</f>
        <v>2066</v>
      </c>
      <c r="D47" s="10">
        <v>896</v>
      </c>
      <c r="E47" s="10">
        <v>1170</v>
      </c>
      <c r="F47" s="10">
        <f>'[1]Viec 05T-2017'!F47</f>
        <v>22</v>
      </c>
      <c r="G47" s="10">
        <f>'[1]Viec 05T-2017'!G47</f>
        <v>22</v>
      </c>
      <c r="H47" s="10">
        <f>'[1]Viec 05T-2017'!H47</f>
        <v>2044</v>
      </c>
      <c r="I47" s="10">
        <f>'[1]Viec 05T-2017'!I47</f>
        <v>1570</v>
      </c>
      <c r="J47" s="10">
        <f>'[1]Viec 05T-2017'!J47</f>
        <v>895</v>
      </c>
      <c r="K47" s="10">
        <f>'[1]Viec 05T-2017'!K47</f>
        <v>14</v>
      </c>
      <c r="L47" s="10">
        <f>'[1]Viec 05T-2017'!L47</f>
        <v>619</v>
      </c>
      <c r="M47" s="10">
        <f>'[1]Viec 05T-2017'!M47</f>
        <v>42</v>
      </c>
      <c r="N47" s="10">
        <f>'[1]Viec 05T-2017'!N47</f>
        <v>0</v>
      </c>
      <c r="O47" s="10">
        <f>'[1]Viec 05T-2017'!O47</f>
        <v>0</v>
      </c>
      <c r="P47" s="10">
        <f>'[1]Viec 05T-2017'!P47</f>
        <v>0</v>
      </c>
      <c r="Q47" s="10">
        <f>'[1]Viec 05T-2017'!Q47</f>
        <v>474</v>
      </c>
      <c r="R47" s="10">
        <f aca="true" t="shared" si="11" ref="R47:R77">L47+M47+N47+O47+P47+Q47</f>
        <v>1135</v>
      </c>
      <c r="S47" s="24">
        <f t="shared" si="8"/>
        <v>0.5789808917197452</v>
      </c>
      <c r="T47" s="26">
        <v>896</v>
      </c>
      <c r="U47" s="28">
        <f t="shared" si="9"/>
        <v>1170</v>
      </c>
      <c r="V47" s="22">
        <f aca="true" t="shared" si="12" ref="V47:V77">L47+M47+N47+O47+P47</f>
        <v>661</v>
      </c>
      <c r="W47" s="11">
        <v>56</v>
      </c>
      <c r="X47" s="11">
        <v>20</v>
      </c>
      <c r="Y47" s="23">
        <v>434</v>
      </c>
      <c r="Z47" s="27">
        <f t="shared" si="6"/>
        <v>0.5230414746543779</v>
      </c>
      <c r="AA47" s="27">
        <f t="shared" si="7"/>
        <v>0.7681017612524462</v>
      </c>
      <c r="AB47" s="26">
        <v>462</v>
      </c>
      <c r="AC47" s="23">
        <f t="shared" si="10"/>
        <v>12</v>
      </c>
    </row>
    <row r="48" spans="1:29" s="11" customFormat="1" ht="19.5" customHeight="1">
      <c r="A48" s="14">
        <v>34</v>
      </c>
      <c r="B48" s="13" t="str">
        <f>'[1]Viec 05T-2017'!B48</f>
        <v>Khánh Hòa</v>
      </c>
      <c r="C48" s="10">
        <f>'[1]Viec 05T-2017'!C48</f>
        <v>8623</v>
      </c>
      <c r="D48" s="10">
        <v>4760</v>
      </c>
      <c r="E48" s="10">
        <v>3863</v>
      </c>
      <c r="F48" s="10">
        <f>'[1]Viec 05T-2017'!F48</f>
        <v>20</v>
      </c>
      <c r="G48" s="10">
        <f>'[1]Viec 05T-2017'!G48</f>
        <v>4</v>
      </c>
      <c r="H48" s="10">
        <f>'[1]Viec 05T-2017'!H48</f>
        <v>8603</v>
      </c>
      <c r="I48" s="10">
        <f>'[1]Viec 05T-2017'!I48</f>
        <v>6299</v>
      </c>
      <c r="J48" s="10">
        <f>'[1]Viec 05T-2017'!J48</f>
        <v>2574</v>
      </c>
      <c r="K48" s="10">
        <f>'[1]Viec 05T-2017'!K48</f>
        <v>48</v>
      </c>
      <c r="L48" s="10">
        <f>'[1]Viec 05T-2017'!L48</f>
        <v>3612</v>
      </c>
      <c r="M48" s="10">
        <f>'[1]Viec 05T-2017'!M48</f>
        <v>40</v>
      </c>
      <c r="N48" s="10">
        <f>'[1]Viec 05T-2017'!N48</f>
        <v>6</v>
      </c>
      <c r="O48" s="10">
        <f>'[1]Viec 05T-2017'!O48</f>
        <v>0</v>
      </c>
      <c r="P48" s="10">
        <f>'[1]Viec 05T-2017'!P48</f>
        <v>19</v>
      </c>
      <c r="Q48" s="10">
        <f>'[1]Viec 05T-2017'!Q48</f>
        <v>2304</v>
      </c>
      <c r="R48" s="10">
        <f t="shared" si="11"/>
        <v>5981</v>
      </c>
      <c r="S48" s="24">
        <f t="shared" si="8"/>
        <v>0.41625654865851724</v>
      </c>
      <c r="T48" s="26">
        <v>4760</v>
      </c>
      <c r="U48" s="28">
        <f t="shared" si="9"/>
        <v>3863</v>
      </c>
      <c r="V48" s="22">
        <f t="shared" si="12"/>
        <v>3677</v>
      </c>
      <c r="W48" s="11">
        <v>26</v>
      </c>
      <c r="X48" s="11">
        <v>46</v>
      </c>
      <c r="Y48" s="23">
        <v>2274</v>
      </c>
      <c r="Z48" s="27">
        <f t="shared" si="6"/>
        <v>0.6169744942832014</v>
      </c>
      <c r="AA48" s="27">
        <f t="shared" si="7"/>
        <v>0.7321864465883994</v>
      </c>
      <c r="AB48" s="26">
        <v>2486</v>
      </c>
      <c r="AC48" s="23">
        <f t="shared" si="10"/>
        <v>-182</v>
      </c>
    </row>
    <row r="49" spans="1:29" s="11" customFormat="1" ht="19.5" customHeight="1">
      <c r="A49" s="12">
        <v>35</v>
      </c>
      <c r="B49" s="13" t="str">
        <f>'[1]Viec 05T-2017'!B49</f>
        <v>Lai Châu</v>
      </c>
      <c r="C49" s="10">
        <f>'[1]Viec 05T-2017'!C49</f>
        <v>989</v>
      </c>
      <c r="D49" s="10">
        <v>230</v>
      </c>
      <c r="E49" s="10">
        <v>759</v>
      </c>
      <c r="F49" s="10">
        <f>'[1]Viec 05T-2017'!F49</f>
        <v>11</v>
      </c>
      <c r="G49" s="10">
        <f>'[1]Viec 05T-2017'!G49</f>
        <v>0</v>
      </c>
      <c r="H49" s="10">
        <f>'[1]Viec 05T-2017'!H49</f>
        <v>978</v>
      </c>
      <c r="I49" s="10">
        <f>'[1]Viec 05T-2017'!I49</f>
        <v>806</v>
      </c>
      <c r="J49" s="10">
        <f>'[1]Viec 05T-2017'!J49</f>
        <v>646</v>
      </c>
      <c r="K49" s="10">
        <f>'[1]Viec 05T-2017'!K49</f>
        <v>4</v>
      </c>
      <c r="L49" s="10">
        <f>'[1]Viec 05T-2017'!L49</f>
        <v>154</v>
      </c>
      <c r="M49" s="10">
        <f>'[1]Viec 05T-2017'!M49</f>
        <v>1</v>
      </c>
      <c r="N49" s="10">
        <f>'[1]Viec 05T-2017'!N49</f>
        <v>0</v>
      </c>
      <c r="O49" s="10">
        <f>'[1]Viec 05T-2017'!O49</f>
        <v>0</v>
      </c>
      <c r="P49" s="10">
        <f>'[1]Viec 05T-2017'!P49</f>
        <v>1</v>
      </c>
      <c r="Q49" s="10">
        <f>'[1]Viec 05T-2017'!Q49</f>
        <v>172</v>
      </c>
      <c r="R49" s="10">
        <f t="shared" si="11"/>
        <v>328</v>
      </c>
      <c r="S49" s="24">
        <f t="shared" si="8"/>
        <v>0.8064516129032258</v>
      </c>
      <c r="T49" s="26">
        <v>230</v>
      </c>
      <c r="U49" s="28">
        <f t="shared" si="9"/>
        <v>759</v>
      </c>
      <c r="V49" s="22">
        <f t="shared" si="12"/>
        <v>156</v>
      </c>
      <c r="W49" s="11">
        <v>63</v>
      </c>
      <c r="X49" s="11">
        <v>1</v>
      </c>
      <c r="Y49" s="23">
        <v>61</v>
      </c>
      <c r="Z49" s="27">
        <f t="shared" si="6"/>
        <v>1.5573770491803278</v>
      </c>
      <c r="AA49" s="27">
        <f t="shared" si="7"/>
        <v>0.8241308793456033</v>
      </c>
      <c r="AB49" s="26">
        <v>169</v>
      </c>
      <c r="AC49" s="23">
        <f t="shared" si="10"/>
        <v>3</v>
      </c>
    </row>
    <row r="50" spans="1:29" s="11" customFormat="1" ht="19.5" customHeight="1">
      <c r="A50" s="14">
        <v>36</v>
      </c>
      <c r="B50" s="13" t="str">
        <f>'[1]Viec 05T-2017'!B50</f>
        <v>Lạng Sơn</v>
      </c>
      <c r="C50" s="10">
        <f>'[1]Viec 05T-2017'!C50</f>
        <v>3483</v>
      </c>
      <c r="D50" s="10">
        <v>1513</v>
      </c>
      <c r="E50" s="10">
        <v>1970</v>
      </c>
      <c r="F50" s="10">
        <f>'[1]Viec 05T-2017'!F50</f>
        <v>74</v>
      </c>
      <c r="G50" s="10">
        <f>'[1]Viec 05T-2017'!G50</f>
        <v>0</v>
      </c>
      <c r="H50" s="10">
        <f>'[1]Viec 05T-2017'!H50</f>
        <v>3409</v>
      </c>
      <c r="I50" s="10">
        <f>'[1]Viec 05T-2017'!I50</f>
        <v>2429</v>
      </c>
      <c r="J50" s="10">
        <f>'[1]Viec 05T-2017'!J50</f>
        <v>1393</v>
      </c>
      <c r="K50" s="10">
        <f>'[1]Viec 05T-2017'!K50</f>
        <v>17</v>
      </c>
      <c r="L50" s="10">
        <f>'[1]Viec 05T-2017'!L50</f>
        <v>1015</v>
      </c>
      <c r="M50" s="10">
        <f>'[1]Viec 05T-2017'!M50</f>
        <v>2</v>
      </c>
      <c r="N50" s="10">
        <f>'[1]Viec 05T-2017'!N50</f>
        <v>2</v>
      </c>
      <c r="O50" s="10">
        <f>'[1]Viec 05T-2017'!O50</f>
        <v>0</v>
      </c>
      <c r="P50" s="10">
        <f>'[1]Viec 05T-2017'!P50</f>
        <v>0</v>
      </c>
      <c r="Q50" s="10">
        <f>'[1]Viec 05T-2017'!Q50</f>
        <v>980</v>
      </c>
      <c r="R50" s="10">
        <f t="shared" si="11"/>
        <v>1999</v>
      </c>
      <c r="S50" s="24">
        <f t="shared" si="8"/>
        <v>0.5804857966241251</v>
      </c>
      <c r="T50" s="26">
        <v>1513</v>
      </c>
      <c r="U50" s="28">
        <f t="shared" si="9"/>
        <v>1970</v>
      </c>
      <c r="V50" s="22">
        <f t="shared" si="12"/>
        <v>1019</v>
      </c>
      <c r="W50" s="11">
        <v>48</v>
      </c>
      <c r="X50" s="11">
        <v>19</v>
      </c>
      <c r="Y50" s="23">
        <v>531</v>
      </c>
      <c r="Z50" s="27">
        <f t="shared" si="6"/>
        <v>0.9190207156308852</v>
      </c>
      <c r="AA50" s="27">
        <f t="shared" si="7"/>
        <v>0.7125256673511293</v>
      </c>
      <c r="AB50" s="26">
        <v>982</v>
      </c>
      <c r="AC50" s="23">
        <f t="shared" si="10"/>
        <v>-2</v>
      </c>
    </row>
    <row r="51" spans="1:29" s="11" customFormat="1" ht="19.5" customHeight="1">
      <c r="A51" s="12">
        <v>37</v>
      </c>
      <c r="B51" s="13" t="str">
        <f>'[1]Viec 05T-2017'!B51</f>
        <v>Lào Cai</v>
      </c>
      <c r="C51" s="10">
        <f>'[1]Viec 05T-2017'!C51</f>
        <v>2813</v>
      </c>
      <c r="D51" s="10">
        <v>1213</v>
      </c>
      <c r="E51" s="10">
        <v>1600</v>
      </c>
      <c r="F51" s="10">
        <f>'[1]Viec 05T-2017'!F51</f>
        <v>5</v>
      </c>
      <c r="G51" s="10">
        <f>'[1]Viec 05T-2017'!G51</f>
        <v>5</v>
      </c>
      <c r="H51" s="10">
        <f>'[1]Viec 05T-2017'!H51</f>
        <v>2808</v>
      </c>
      <c r="I51" s="10">
        <f>'[1]Viec 05T-2017'!I51</f>
        <v>1952</v>
      </c>
      <c r="J51" s="10">
        <f>'[1]Viec 05T-2017'!J51</f>
        <v>1362</v>
      </c>
      <c r="K51" s="10">
        <f>'[1]Viec 05T-2017'!K51</f>
        <v>35</v>
      </c>
      <c r="L51" s="10">
        <f>'[1]Viec 05T-2017'!L51</f>
        <v>543</v>
      </c>
      <c r="M51" s="10">
        <f>'[1]Viec 05T-2017'!M51</f>
        <v>10</v>
      </c>
      <c r="N51" s="10">
        <f>'[1]Viec 05T-2017'!N51</f>
        <v>0</v>
      </c>
      <c r="O51" s="10">
        <f>'[1]Viec 05T-2017'!O51</f>
        <v>0</v>
      </c>
      <c r="P51" s="10">
        <f>'[1]Viec 05T-2017'!P51</f>
        <v>2</v>
      </c>
      <c r="Q51" s="10">
        <f>'[1]Viec 05T-2017'!Q51</f>
        <v>856</v>
      </c>
      <c r="R51" s="10">
        <f t="shared" si="11"/>
        <v>1411</v>
      </c>
      <c r="S51" s="24">
        <f t="shared" si="8"/>
        <v>0.7156762295081968</v>
      </c>
      <c r="T51" s="26">
        <v>1213</v>
      </c>
      <c r="U51" s="28">
        <f t="shared" si="9"/>
        <v>1600</v>
      </c>
      <c r="V51" s="22">
        <f t="shared" si="12"/>
        <v>555</v>
      </c>
      <c r="W51" s="11">
        <v>52</v>
      </c>
      <c r="X51" s="11">
        <v>4</v>
      </c>
      <c r="Y51" s="23">
        <v>317</v>
      </c>
      <c r="Z51" s="27">
        <f t="shared" si="6"/>
        <v>0.750788643533123</v>
      </c>
      <c r="AA51" s="27">
        <f t="shared" si="7"/>
        <v>0.6951566951566952</v>
      </c>
      <c r="AB51" s="26">
        <v>896</v>
      </c>
      <c r="AC51" s="23">
        <f t="shared" si="10"/>
        <v>-40</v>
      </c>
    </row>
    <row r="52" spans="1:29" s="11" customFormat="1" ht="19.5" customHeight="1">
      <c r="A52" s="14">
        <v>38</v>
      </c>
      <c r="B52" s="13" t="str">
        <f>'[1]Viec 05T-2017'!B52</f>
        <v>Lâm Đồng</v>
      </c>
      <c r="C52" s="10">
        <f>'[1]Viec 05T-2017'!C52</f>
        <v>9232</v>
      </c>
      <c r="D52" s="10">
        <v>5330</v>
      </c>
      <c r="E52" s="10">
        <v>3902</v>
      </c>
      <c r="F52" s="10">
        <f>'[1]Viec 05T-2017'!F52</f>
        <v>36</v>
      </c>
      <c r="G52" s="10">
        <f>'[1]Viec 05T-2017'!G52</f>
        <v>0</v>
      </c>
      <c r="H52" s="10">
        <f>'[1]Viec 05T-2017'!H52</f>
        <v>9196</v>
      </c>
      <c r="I52" s="10">
        <f>'[1]Viec 05T-2017'!I52</f>
        <v>6764</v>
      </c>
      <c r="J52" s="10">
        <f>'[1]Viec 05T-2017'!J52</f>
        <v>2564</v>
      </c>
      <c r="K52" s="10">
        <f>'[1]Viec 05T-2017'!K52</f>
        <v>119</v>
      </c>
      <c r="L52" s="10">
        <f>'[1]Viec 05T-2017'!L52</f>
        <v>3967</v>
      </c>
      <c r="M52" s="10">
        <f>'[1]Viec 05T-2017'!M52</f>
        <v>50</v>
      </c>
      <c r="N52" s="10">
        <f>'[1]Viec 05T-2017'!N52</f>
        <v>11</v>
      </c>
      <c r="O52" s="10">
        <f>'[1]Viec 05T-2017'!O52</f>
        <v>4</v>
      </c>
      <c r="P52" s="10">
        <f>'[1]Viec 05T-2017'!P52</f>
        <v>49</v>
      </c>
      <c r="Q52" s="10">
        <f>'[1]Viec 05T-2017'!Q52</f>
        <v>2432</v>
      </c>
      <c r="R52" s="10">
        <f t="shared" si="11"/>
        <v>6513</v>
      </c>
      <c r="S52" s="24">
        <f t="shared" si="8"/>
        <v>0.3966587817859255</v>
      </c>
      <c r="T52" s="26">
        <v>5330</v>
      </c>
      <c r="U52" s="28">
        <f t="shared" si="9"/>
        <v>3902</v>
      </c>
      <c r="V52" s="22">
        <f t="shared" si="12"/>
        <v>4081</v>
      </c>
      <c r="W52" s="11">
        <v>23</v>
      </c>
      <c r="X52" s="11">
        <v>52</v>
      </c>
      <c r="Y52" s="23">
        <v>2838</v>
      </c>
      <c r="Z52" s="27">
        <f t="shared" si="6"/>
        <v>0.437984496124031</v>
      </c>
      <c r="AA52" s="27">
        <f t="shared" si="7"/>
        <v>0.7355371900826446</v>
      </c>
      <c r="AB52" s="26">
        <v>2492</v>
      </c>
      <c r="AC52" s="23">
        <f t="shared" si="10"/>
        <v>-60</v>
      </c>
    </row>
    <row r="53" spans="1:29" s="11" customFormat="1" ht="19.5" customHeight="1">
      <c r="A53" s="12">
        <v>39</v>
      </c>
      <c r="B53" s="13" t="str">
        <f>'[1]Viec 05T-2017'!B53</f>
        <v>Long An</v>
      </c>
      <c r="C53" s="10">
        <f>'[1]Viec 05T-2017'!C53</f>
        <v>20279</v>
      </c>
      <c r="D53" s="10">
        <v>13048</v>
      </c>
      <c r="E53" s="10">
        <v>7231</v>
      </c>
      <c r="F53" s="10">
        <f>'[1]Viec 05T-2017'!F53</f>
        <v>92</v>
      </c>
      <c r="G53" s="10">
        <f>'[1]Viec 05T-2017'!G53</f>
        <v>8</v>
      </c>
      <c r="H53" s="10">
        <f>'[1]Viec 05T-2017'!H53</f>
        <v>20187</v>
      </c>
      <c r="I53" s="10">
        <f>'[1]Viec 05T-2017'!I53</f>
        <v>14980</v>
      </c>
      <c r="J53" s="10">
        <f>'[1]Viec 05T-2017'!J53</f>
        <v>4371</v>
      </c>
      <c r="K53" s="10">
        <f>'[1]Viec 05T-2017'!K53</f>
        <v>138</v>
      </c>
      <c r="L53" s="10">
        <f>'[1]Viec 05T-2017'!L53</f>
        <v>10048</v>
      </c>
      <c r="M53" s="10">
        <f>'[1]Viec 05T-2017'!M53</f>
        <v>344</v>
      </c>
      <c r="N53" s="10">
        <f>'[1]Viec 05T-2017'!N53</f>
        <v>16</v>
      </c>
      <c r="O53" s="10">
        <f>'[1]Viec 05T-2017'!O53</f>
        <v>0</v>
      </c>
      <c r="P53" s="10">
        <f>'[1]Viec 05T-2017'!P53</f>
        <v>63</v>
      </c>
      <c r="Q53" s="10">
        <f>'[1]Viec 05T-2017'!Q53</f>
        <v>5207</v>
      </c>
      <c r="R53" s="10">
        <f t="shared" si="11"/>
        <v>15678</v>
      </c>
      <c r="S53" s="24">
        <f t="shared" si="8"/>
        <v>0.30100133511348465</v>
      </c>
      <c r="T53" s="26">
        <v>13048</v>
      </c>
      <c r="U53" s="28">
        <f t="shared" si="9"/>
        <v>7231</v>
      </c>
      <c r="V53" s="22">
        <f t="shared" si="12"/>
        <v>10471</v>
      </c>
      <c r="W53" s="11">
        <v>4</v>
      </c>
      <c r="X53" s="11">
        <v>63</v>
      </c>
      <c r="Y53" s="23">
        <v>6312</v>
      </c>
      <c r="Z53" s="27">
        <f t="shared" si="6"/>
        <v>0.6589036755386565</v>
      </c>
      <c r="AA53" s="27">
        <f t="shared" si="7"/>
        <v>0.7420617228909694</v>
      </c>
      <c r="AB53" s="26">
        <v>6736</v>
      </c>
      <c r="AC53" s="23">
        <f t="shared" si="10"/>
        <v>-1529</v>
      </c>
    </row>
    <row r="54" spans="1:29" s="11" customFormat="1" ht="19.5" customHeight="1">
      <c r="A54" s="14">
        <v>40</v>
      </c>
      <c r="B54" s="13" t="str">
        <f>'[1]Viec 05T-2017'!B54</f>
        <v>Nam Định</v>
      </c>
      <c r="C54" s="10">
        <f>'[1]Viec 05T-2017'!C54</f>
        <v>4395</v>
      </c>
      <c r="D54" s="10">
        <v>2141</v>
      </c>
      <c r="E54" s="10">
        <v>2254</v>
      </c>
      <c r="F54" s="10">
        <f>'[1]Viec 05T-2017'!F54</f>
        <v>45</v>
      </c>
      <c r="G54" s="10">
        <f>'[1]Viec 05T-2017'!G54</f>
        <v>0</v>
      </c>
      <c r="H54" s="10">
        <f>'[1]Viec 05T-2017'!H54</f>
        <v>4350</v>
      </c>
      <c r="I54" s="10">
        <f>'[1]Viec 05T-2017'!I54</f>
        <v>2818</v>
      </c>
      <c r="J54" s="10">
        <f>'[1]Viec 05T-2017'!J54</f>
        <v>1746</v>
      </c>
      <c r="K54" s="10">
        <f>'[1]Viec 05T-2017'!K54</f>
        <v>52</v>
      </c>
      <c r="L54" s="10">
        <f>'[1]Viec 05T-2017'!L54</f>
        <v>978</v>
      </c>
      <c r="M54" s="10">
        <f>'[1]Viec 05T-2017'!M54</f>
        <v>8</v>
      </c>
      <c r="N54" s="10">
        <f>'[1]Viec 05T-2017'!N54</f>
        <v>7</v>
      </c>
      <c r="O54" s="10">
        <f>'[1]Viec 05T-2017'!O54</f>
        <v>0</v>
      </c>
      <c r="P54" s="10">
        <f>'[1]Viec 05T-2017'!P54</f>
        <v>27</v>
      </c>
      <c r="Q54" s="10">
        <f>'[1]Viec 05T-2017'!Q54</f>
        <v>1532</v>
      </c>
      <c r="R54" s="10">
        <f t="shared" si="11"/>
        <v>2552</v>
      </c>
      <c r="S54" s="24">
        <f t="shared" si="8"/>
        <v>0.638041163946061</v>
      </c>
      <c r="T54" s="26">
        <v>2141</v>
      </c>
      <c r="U54" s="28">
        <f t="shared" si="9"/>
        <v>2254</v>
      </c>
      <c r="V54" s="22">
        <f t="shared" si="12"/>
        <v>1020</v>
      </c>
      <c r="W54" s="11">
        <v>42</v>
      </c>
      <c r="X54" s="11">
        <v>15</v>
      </c>
      <c r="Y54" s="23">
        <v>567</v>
      </c>
      <c r="Z54" s="27">
        <f t="shared" si="6"/>
        <v>0.798941798941799</v>
      </c>
      <c r="AA54" s="27">
        <f t="shared" si="7"/>
        <v>0.647816091954023</v>
      </c>
      <c r="AB54" s="26">
        <v>1574</v>
      </c>
      <c r="AC54" s="23">
        <f t="shared" si="10"/>
        <v>-42</v>
      </c>
    </row>
    <row r="55" spans="1:29" s="11" customFormat="1" ht="19.5" customHeight="1">
      <c r="A55" s="12">
        <v>41</v>
      </c>
      <c r="B55" s="13" t="str">
        <f>'[1]Viec 05T-2017'!B55</f>
        <v>Ninh Bình</v>
      </c>
      <c r="C55" s="10">
        <f>'[1]Viec 05T-2017'!C55</f>
        <v>3634</v>
      </c>
      <c r="D55" s="10">
        <v>2120</v>
      </c>
      <c r="E55" s="10">
        <v>1514</v>
      </c>
      <c r="F55" s="10">
        <f>'[1]Viec 05T-2017'!F55</f>
        <v>33</v>
      </c>
      <c r="G55" s="10">
        <f>'[1]Viec 05T-2017'!G55</f>
        <v>2</v>
      </c>
      <c r="H55" s="10">
        <f>'[1]Viec 05T-2017'!H55</f>
        <v>3601</v>
      </c>
      <c r="I55" s="10">
        <f>'[1]Viec 05T-2017'!I55</f>
        <v>2811</v>
      </c>
      <c r="J55" s="10">
        <f>'[1]Viec 05T-2017'!J55</f>
        <v>1283</v>
      </c>
      <c r="K55" s="10">
        <f>'[1]Viec 05T-2017'!K55</f>
        <v>71</v>
      </c>
      <c r="L55" s="10">
        <f>'[1]Viec 05T-2017'!L55</f>
        <v>1450</v>
      </c>
      <c r="M55" s="10">
        <f>'[1]Viec 05T-2017'!M55</f>
        <v>5</v>
      </c>
      <c r="N55" s="10">
        <f>'[1]Viec 05T-2017'!N55</f>
        <v>0</v>
      </c>
      <c r="O55" s="10">
        <f>'[1]Viec 05T-2017'!O55</f>
        <v>0</v>
      </c>
      <c r="P55" s="10">
        <f>'[1]Viec 05T-2017'!P55</f>
        <v>2</v>
      </c>
      <c r="Q55" s="10">
        <f>'[1]Viec 05T-2017'!Q55</f>
        <v>790</v>
      </c>
      <c r="R55" s="10">
        <f t="shared" si="11"/>
        <v>2247</v>
      </c>
      <c r="S55" s="24">
        <f t="shared" si="8"/>
        <v>0.4816791177516898</v>
      </c>
      <c r="T55" s="26">
        <v>2120</v>
      </c>
      <c r="U55" s="28">
        <f t="shared" si="9"/>
        <v>1514</v>
      </c>
      <c r="V55" s="22">
        <f t="shared" si="12"/>
        <v>1457</v>
      </c>
      <c r="W55" s="11">
        <v>46</v>
      </c>
      <c r="X55" s="11">
        <v>32</v>
      </c>
      <c r="Y55" s="23">
        <v>1277</v>
      </c>
      <c r="Z55" s="27">
        <f t="shared" si="6"/>
        <v>0.14095536413469067</v>
      </c>
      <c r="AA55" s="27">
        <f t="shared" si="7"/>
        <v>0.7806164954179394</v>
      </c>
      <c r="AB55" s="26">
        <v>843</v>
      </c>
      <c r="AC55" s="23">
        <f t="shared" si="10"/>
        <v>-53</v>
      </c>
    </row>
    <row r="56" spans="1:29" s="11" customFormat="1" ht="19.5" customHeight="1">
      <c r="A56" s="14">
        <v>42</v>
      </c>
      <c r="B56" s="13" t="str">
        <f>'[1]Viec 05T-2017'!B56</f>
        <v>Ninh Thuận</v>
      </c>
      <c r="C56" s="10">
        <f>'[1]Viec 05T-2017'!C56</f>
        <v>3102</v>
      </c>
      <c r="D56" s="10">
        <v>1471</v>
      </c>
      <c r="E56" s="10">
        <v>1631</v>
      </c>
      <c r="F56" s="10">
        <f>'[1]Viec 05T-2017'!F56</f>
        <v>8</v>
      </c>
      <c r="G56" s="10">
        <f>'[1]Viec 05T-2017'!G56</f>
        <v>0</v>
      </c>
      <c r="H56" s="10">
        <f>'[1]Viec 05T-2017'!H56</f>
        <v>3094</v>
      </c>
      <c r="I56" s="10">
        <f>'[1]Viec 05T-2017'!I56</f>
        <v>2502</v>
      </c>
      <c r="J56" s="10">
        <f>'[1]Viec 05T-2017'!J56</f>
        <v>1079</v>
      </c>
      <c r="K56" s="10">
        <f>'[1]Viec 05T-2017'!K56</f>
        <v>16</v>
      </c>
      <c r="L56" s="10">
        <f>'[1]Viec 05T-2017'!L56</f>
        <v>1362</v>
      </c>
      <c r="M56" s="10">
        <f>'[1]Viec 05T-2017'!M56</f>
        <v>40</v>
      </c>
      <c r="N56" s="10">
        <f>'[1]Viec 05T-2017'!N56</f>
        <v>0</v>
      </c>
      <c r="O56" s="10">
        <f>'[1]Viec 05T-2017'!O56</f>
        <v>0</v>
      </c>
      <c r="P56" s="10">
        <f>'[1]Viec 05T-2017'!P56</f>
        <v>5</v>
      </c>
      <c r="Q56" s="10">
        <f>'[1]Viec 05T-2017'!Q56</f>
        <v>592</v>
      </c>
      <c r="R56" s="10">
        <f t="shared" si="11"/>
        <v>1999</v>
      </c>
      <c r="S56" s="24">
        <f t="shared" si="8"/>
        <v>0.43764988009592326</v>
      </c>
      <c r="T56" s="26">
        <v>1471</v>
      </c>
      <c r="U56" s="28">
        <f t="shared" si="9"/>
        <v>1631</v>
      </c>
      <c r="V56" s="22">
        <f t="shared" si="12"/>
        <v>1407</v>
      </c>
      <c r="W56" s="11">
        <v>51</v>
      </c>
      <c r="X56" s="11">
        <v>40</v>
      </c>
      <c r="Y56" s="23">
        <v>860</v>
      </c>
      <c r="Z56" s="27">
        <f t="shared" si="6"/>
        <v>0.6360465116279069</v>
      </c>
      <c r="AA56" s="27">
        <f t="shared" si="7"/>
        <v>0.8086619263089851</v>
      </c>
      <c r="AB56" s="26">
        <v>611</v>
      </c>
      <c r="AC56" s="23">
        <f t="shared" si="10"/>
        <v>-19</v>
      </c>
    </row>
    <row r="57" spans="1:29" s="11" customFormat="1" ht="19.5" customHeight="1">
      <c r="A57" s="12">
        <v>43</v>
      </c>
      <c r="B57" s="13" t="str">
        <f>'[1]Viec 05T-2017'!B57</f>
        <v>Nghệ An</v>
      </c>
      <c r="C57" s="10">
        <f>'[1]Viec 05T-2017'!C57</f>
        <v>9606</v>
      </c>
      <c r="D57" s="10">
        <v>3866</v>
      </c>
      <c r="E57" s="10">
        <v>5740</v>
      </c>
      <c r="F57" s="10">
        <f>'[1]Viec 05T-2017'!F57</f>
        <v>36</v>
      </c>
      <c r="G57" s="10">
        <f>'[1]Viec 05T-2017'!G57</f>
        <v>0</v>
      </c>
      <c r="H57" s="10">
        <f>'[1]Viec 05T-2017'!H57</f>
        <v>9570</v>
      </c>
      <c r="I57" s="10">
        <f>'[1]Viec 05T-2017'!I57</f>
        <v>7426</v>
      </c>
      <c r="J57" s="10">
        <f>'[1]Viec 05T-2017'!J57</f>
        <v>3887</v>
      </c>
      <c r="K57" s="10">
        <f>'[1]Viec 05T-2017'!K57</f>
        <v>58</v>
      </c>
      <c r="L57" s="10">
        <f>'[1]Viec 05T-2017'!L57</f>
        <v>3420</v>
      </c>
      <c r="M57" s="10">
        <f>'[1]Viec 05T-2017'!M57</f>
        <v>27</v>
      </c>
      <c r="N57" s="10">
        <f>'[1]Viec 05T-2017'!N57</f>
        <v>6</v>
      </c>
      <c r="O57" s="10">
        <f>'[1]Viec 05T-2017'!O57</f>
        <v>0</v>
      </c>
      <c r="P57" s="10">
        <f>'[1]Viec 05T-2017'!P57</f>
        <v>28</v>
      </c>
      <c r="Q57" s="10">
        <f>'[1]Viec 05T-2017'!Q57</f>
        <v>2144</v>
      </c>
      <c r="R57" s="10">
        <f t="shared" si="11"/>
        <v>5625</v>
      </c>
      <c r="S57" s="24">
        <f t="shared" si="8"/>
        <v>0.531241583625101</v>
      </c>
      <c r="T57" s="26">
        <v>3866</v>
      </c>
      <c r="U57" s="28">
        <f t="shared" si="9"/>
        <v>5740</v>
      </c>
      <c r="V57" s="22">
        <f t="shared" si="12"/>
        <v>3481</v>
      </c>
      <c r="W57" s="11">
        <v>20</v>
      </c>
      <c r="X57" s="11">
        <v>29</v>
      </c>
      <c r="Y57" s="23">
        <v>1665</v>
      </c>
      <c r="Z57" s="27">
        <f t="shared" si="6"/>
        <v>1.0906906906906908</v>
      </c>
      <c r="AA57" s="27">
        <f t="shared" si="7"/>
        <v>0.7759665621734587</v>
      </c>
      <c r="AB57" s="26">
        <v>2201</v>
      </c>
      <c r="AC57" s="23">
        <f t="shared" si="10"/>
        <v>-57</v>
      </c>
    </row>
    <row r="58" spans="1:29" s="11" customFormat="1" ht="19.5" customHeight="1">
      <c r="A58" s="14">
        <v>44</v>
      </c>
      <c r="B58" s="13" t="str">
        <f>'[1]Viec 05T-2017'!B58</f>
        <v>Phú Thọ</v>
      </c>
      <c r="C58" s="10">
        <f>'[1]Viec 05T-2017'!C58</f>
        <v>6886</v>
      </c>
      <c r="D58" s="10">
        <v>3065</v>
      </c>
      <c r="E58" s="10">
        <v>3821</v>
      </c>
      <c r="F58" s="10">
        <f>'[1]Viec 05T-2017'!F58</f>
        <v>78</v>
      </c>
      <c r="G58" s="10">
        <f>'[1]Viec 05T-2017'!G58</f>
        <v>4</v>
      </c>
      <c r="H58" s="10">
        <f>'[1]Viec 05T-2017'!H58</f>
        <v>6808</v>
      </c>
      <c r="I58" s="10">
        <f>'[1]Viec 05T-2017'!I58</f>
        <v>5278</v>
      </c>
      <c r="J58" s="10">
        <f>'[1]Viec 05T-2017'!J58</f>
        <v>3190</v>
      </c>
      <c r="K58" s="10">
        <f>'[1]Viec 05T-2017'!K58</f>
        <v>223</v>
      </c>
      <c r="L58" s="10">
        <f>'[1]Viec 05T-2017'!L58</f>
        <v>1798</v>
      </c>
      <c r="M58" s="10">
        <f>'[1]Viec 05T-2017'!M58</f>
        <v>50</v>
      </c>
      <c r="N58" s="10">
        <f>'[1]Viec 05T-2017'!N58</f>
        <v>13</v>
      </c>
      <c r="O58" s="10">
        <f>'[1]Viec 05T-2017'!O58</f>
        <v>0</v>
      </c>
      <c r="P58" s="10">
        <f>'[1]Viec 05T-2017'!P58</f>
        <v>4</v>
      </c>
      <c r="Q58" s="10">
        <f>'[1]Viec 05T-2017'!Q58</f>
        <v>1530</v>
      </c>
      <c r="R58" s="10">
        <f t="shared" si="11"/>
        <v>3395</v>
      </c>
      <c r="S58" s="24">
        <f t="shared" si="8"/>
        <v>0.6466464569912845</v>
      </c>
      <c r="T58" s="26">
        <v>3065</v>
      </c>
      <c r="U58" s="28">
        <f t="shared" si="9"/>
        <v>3821</v>
      </c>
      <c r="V58" s="22">
        <f t="shared" si="12"/>
        <v>1865</v>
      </c>
      <c r="W58" s="11">
        <v>31</v>
      </c>
      <c r="X58" s="11">
        <v>11</v>
      </c>
      <c r="Y58" s="23">
        <v>1550</v>
      </c>
      <c r="Z58" s="27">
        <f t="shared" si="6"/>
        <v>0.2032258064516129</v>
      </c>
      <c r="AA58" s="27">
        <f t="shared" si="7"/>
        <v>0.7752643948296122</v>
      </c>
      <c r="AB58" s="26">
        <v>1515</v>
      </c>
      <c r="AC58" s="23">
        <f t="shared" si="10"/>
        <v>15</v>
      </c>
    </row>
    <row r="59" spans="1:29" s="11" customFormat="1" ht="19.5" customHeight="1">
      <c r="A59" s="12">
        <v>45</v>
      </c>
      <c r="B59" s="13" t="str">
        <f>'[1]Viec 05T-2017'!B59</f>
        <v>Phú Yên</v>
      </c>
      <c r="C59" s="10">
        <f>'[1]Viec 05T-2017'!C59</f>
        <v>4529</v>
      </c>
      <c r="D59" s="10">
        <v>2552</v>
      </c>
      <c r="E59" s="10">
        <v>1977</v>
      </c>
      <c r="F59" s="10">
        <f>'[1]Viec 05T-2017'!F59</f>
        <v>29</v>
      </c>
      <c r="G59" s="10">
        <f>'[1]Viec 05T-2017'!G59</f>
        <v>0</v>
      </c>
      <c r="H59" s="10">
        <f>'[1]Viec 05T-2017'!H59</f>
        <v>4500</v>
      </c>
      <c r="I59" s="10">
        <f>'[1]Viec 05T-2017'!I59</f>
        <v>3227</v>
      </c>
      <c r="J59" s="10">
        <f>'[1]Viec 05T-2017'!J59</f>
        <v>1351</v>
      </c>
      <c r="K59" s="10">
        <f>'[1]Viec 05T-2017'!K59</f>
        <v>51</v>
      </c>
      <c r="L59" s="10">
        <f>'[1]Viec 05T-2017'!L59</f>
        <v>1738</v>
      </c>
      <c r="M59" s="10">
        <f>'[1]Viec 05T-2017'!M59</f>
        <v>50</v>
      </c>
      <c r="N59" s="10">
        <f>'[1]Viec 05T-2017'!N59</f>
        <v>1</v>
      </c>
      <c r="O59" s="10">
        <f>'[1]Viec 05T-2017'!O59</f>
        <v>0</v>
      </c>
      <c r="P59" s="10">
        <f>'[1]Viec 05T-2017'!P59</f>
        <v>36</v>
      </c>
      <c r="Q59" s="10">
        <f>'[1]Viec 05T-2017'!Q59</f>
        <v>1273</v>
      </c>
      <c r="R59" s="10">
        <f t="shared" si="11"/>
        <v>3098</v>
      </c>
      <c r="S59" s="24">
        <f t="shared" si="8"/>
        <v>0.4344592500774713</v>
      </c>
      <c r="T59" s="26">
        <v>2552</v>
      </c>
      <c r="U59" s="28">
        <f t="shared" si="9"/>
        <v>1977</v>
      </c>
      <c r="V59" s="22">
        <f t="shared" si="12"/>
        <v>1825</v>
      </c>
      <c r="W59" s="11">
        <v>41</v>
      </c>
      <c r="X59" s="11">
        <v>41</v>
      </c>
      <c r="Y59" s="23">
        <v>1309</v>
      </c>
      <c r="Z59" s="27">
        <f t="shared" si="6"/>
        <v>0.3941940412528648</v>
      </c>
      <c r="AA59" s="27">
        <f t="shared" si="7"/>
        <v>0.7171111111111111</v>
      </c>
      <c r="AB59" s="26">
        <v>1243</v>
      </c>
      <c r="AC59" s="23">
        <f t="shared" si="10"/>
        <v>30</v>
      </c>
    </row>
    <row r="60" spans="1:29" s="11" customFormat="1" ht="19.5" customHeight="1">
      <c r="A60" s="14">
        <v>46</v>
      </c>
      <c r="B60" s="13" t="str">
        <f>'[1]Viec 05T-2017'!B60</f>
        <v>Quảng Bình</v>
      </c>
      <c r="C60" s="10">
        <f>'[1]Viec 05T-2017'!C60</f>
        <v>2144</v>
      </c>
      <c r="D60" s="10">
        <v>785</v>
      </c>
      <c r="E60" s="10">
        <v>1359</v>
      </c>
      <c r="F60" s="10">
        <f>'[1]Viec 05T-2017'!F60</f>
        <v>7</v>
      </c>
      <c r="G60" s="10">
        <f>'[1]Viec 05T-2017'!G60</f>
        <v>0</v>
      </c>
      <c r="H60" s="10">
        <f>'[1]Viec 05T-2017'!H60</f>
        <v>2137</v>
      </c>
      <c r="I60" s="10">
        <f>'[1]Viec 05T-2017'!I60</f>
        <v>1675</v>
      </c>
      <c r="J60" s="10">
        <f>'[1]Viec 05T-2017'!J60</f>
        <v>1052</v>
      </c>
      <c r="K60" s="10">
        <f>'[1]Viec 05T-2017'!K60</f>
        <v>21</v>
      </c>
      <c r="L60" s="10">
        <f>'[1]Viec 05T-2017'!L60</f>
        <v>593</v>
      </c>
      <c r="M60" s="10">
        <f>'[1]Viec 05T-2017'!M60</f>
        <v>5</v>
      </c>
      <c r="N60" s="10">
        <f>'[1]Viec 05T-2017'!N60</f>
        <v>0</v>
      </c>
      <c r="O60" s="10">
        <f>'[1]Viec 05T-2017'!O60</f>
        <v>0</v>
      </c>
      <c r="P60" s="10">
        <f>'[1]Viec 05T-2017'!P60</f>
        <v>4</v>
      </c>
      <c r="Q60" s="10">
        <f>'[1]Viec 05T-2017'!Q60</f>
        <v>462</v>
      </c>
      <c r="R60" s="10">
        <f t="shared" si="11"/>
        <v>1064</v>
      </c>
      <c r="S60" s="24">
        <f t="shared" si="8"/>
        <v>0.6405970149253731</v>
      </c>
      <c r="T60" s="26">
        <v>785</v>
      </c>
      <c r="U60" s="28">
        <f t="shared" si="9"/>
        <v>1359</v>
      </c>
      <c r="V60" s="22">
        <f t="shared" si="12"/>
        <v>602</v>
      </c>
      <c r="W60" s="11">
        <v>55</v>
      </c>
      <c r="X60" s="11">
        <v>14</v>
      </c>
      <c r="Y60" s="23">
        <v>305</v>
      </c>
      <c r="Z60" s="27">
        <f t="shared" si="6"/>
        <v>0.9737704918032787</v>
      </c>
      <c r="AA60" s="27">
        <f t="shared" si="7"/>
        <v>0.7838090781469349</v>
      </c>
      <c r="AB60" s="26">
        <v>480</v>
      </c>
      <c r="AC60" s="23">
        <f t="shared" si="10"/>
        <v>-18</v>
      </c>
    </row>
    <row r="61" spans="1:29" s="11" customFormat="1" ht="19.5" customHeight="1">
      <c r="A61" s="12">
        <v>47</v>
      </c>
      <c r="B61" s="13" t="str">
        <f>'[1]Viec 05T-2017'!B61</f>
        <v>Quảng Nam</v>
      </c>
      <c r="C61" s="10">
        <f>'[1]Viec 05T-2017'!C61</f>
        <v>5605</v>
      </c>
      <c r="D61" s="10">
        <v>2356</v>
      </c>
      <c r="E61" s="10">
        <v>3249</v>
      </c>
      <c r="F61" s="10">
        <f>'[1]Viec 05T-2017'!F61</f>
        <v>43</v>
      </c>
      <c r="G61" s="10">
        <f>'[1]Viec 05T-2017'!G61</f>
        <v>6</v>
      </c>
      <c r="H61" s="10">
        <f>'[1]Viec 05T-2017'!H61</f>
        <v>5562</v>
      </c>
      <c r="I61" s="10">
        <f>'[1]Viec 05T-2017'!I61</f>
        <v>4270</v>
      </c>
      <c r="J61" s="10">
        <f>'[1]Viec 05T-2017'!J61</f>
        <v>2428</v>
      </c>
      <c r="K61" s="10">
        <f>'[1]Viec 05T-2017'!K61</f>
        <v>25</v>
      </c>
      <c r="L61" s="10">
        <f>'[1]Viec 05T-2017'!L61</f>
        <v>1758</v>
      </c>
      <c r="M61" s="10">
        <f>'[1]Viec 05T-2017'!M61</f>
        <v>14</v>
      </c>
      <c r="N61" s="10">
        <f>'[1]Viec 05T-2017'!N61</f>
        <v>2</v>
      </c>
      <c r="O61" s="10">
        <f>'[1]Viec 05T-2017'!O61</f>
        <v>0</v>
      </c>
      <c r="P61" s="10">
        <f>'[1]Viec 05T-2017'!P61</f>
        <v>43</v>
      </c>
      <c r="Q61" s="10">
        <f>'[1]Viec 05T-2017'!Q61</f>
        <v>1292</v>
      </c>
      <c r="R61" s="10">
        <f t="shared" si="11"/>
        <v>3109</v>
      </c>
      <c r="S61" s="24">
        <f t="shared" si="8"/>
        <v>0.5744730679156909</v>
      </c>
      <c r="T61" s="26">
        <v>2356</v>
      </c>
      <c r="U61" s="28">
        <f t="shared" si="9"/>
        <v>3249</v>
      </c>
      <c r="V61" s="22">
        <f t="shared" si="12"/>
        <v>1817</v>
      </c>
      <c r="W61" s="11">
        <v>36</v>
      </c>
      <c r="X61" s="11">
        <v>21</v>
      </c>
      <c r="Y61" s="23">
        <v>988</v>
      </c>
      <c r="Z61" s="27">
        <f t="shared" si="6"/>
        <v>0.8390688259109311</v>
      </c>
      <c r="AA61" s="27">
        <f t="shared" si="7"/>
        <v>0.7677094570298454</v>
      </c>
      <c r="AB61" s="26">
        <v>1368</v>
      </c>
      <c r="AC61" s="23">
        <f t="shared" si="10"/>
        <v>-76</v>
      </c>
    </row>
    <row r="62" spans="1:29" s="11" customFormat="1" ht="19.5" customHeight="1">
      <c r="A62" s="14">
        <v>48</v>
      </c>
      <c r="B62" s="13" t="str">
        <f>'[1]Viec 05T-2017'!B62</f>
        <v>Quảng Ninh</v>
      </c>
      <c r="C62" s="10">
        <f>'[1]Viec 05T-2017'!C62</f>
        <v>5819</v>
      </c>
      <c r="D62" s="10">
        <v>3162</v>
      </c>
      <c r="E62" s="10">
        <v>2657</v>
      </c>
      <c r="F62" s="10">
        <f>'[1]Viec 05T-2017'!F62</f>
        <v>35</v>
      </c>
      <c r="G62" s="10">
        <f>'[1]Viec 05T-2017'!G62</f>
        <v>1</v>
      </c>
      <c r="H62" s="10">
        <f>'[1]Viec 05T-2017'!H62</f>
        <v>5784</v>
      </c>
      <c r="I62" s="10">
        <f>'[1]Viec 05T-2017'!I62</f>
        <v>4337</v>
      </c>
      <c r="J62" s="10">
        <f>'[1]Viec 05T-2017'!J62</f>
        <v>2094</v>
      </c>
      <c r="K62" s="10">
        <f>'[1]Viec 05T-2017'!K62</f>
        <v>51</v>
      </c>
      <c r="L62" s="10">
        <f>'[1]Viec 05T-2017'!L62</f>
        <v>2163</v>
      </c>
      <c r="M62" s="10">
        <f>'[1]Viec 05T-2017'!M62</f>
        <v>15</v>
      </c>
      <c r="N62" s="10">
        <f>'[1]Viec 05T-2017'!N62</f>
        <v>13</v>
      </c>
      <c r="O62" s="10">
        <f>'[1]Viec 05T-2017'!O62</f>
        <v>0</v>
      </c>
      <c r="P62" s="10">
        <f>'[1]Viec 05T-2017'!P62</f>
        <v>1</v>
      </c>
      <c r="Q62" s="10">
        <f>'[1]Viec 05T-2017'!Q62</f>
        <v>1447</v>
      </c>
      <c r="R62" s="10">
        <f t="shared" si="11"/>
        <v>3639</v>
      </c>
      <c r="S62" s="24">
        <f t="shared" si="8"/>
        <v>0.4945815079548075</v>
      </c>
      <c r="T62" s="26">
        <v>3162</v>
      </c>
      <c r="U62" s="28">
        <f t="shared" si="9"/>
        <v>2657</v>
      </c>
      <c r="V62" s="22">
        <f t="shared" si="12"/>
        <v>2192</v>
      </c>
      <c r="W62" s="11">
        <v>35</v>
      </c>
      <c r="X62" s="11">
        <v>31</v>
      </c>
      <c r="Y62" s="23">
        <v>1703</v>
      </c>
      <c r="Z62" s="27">
        <f t="shared" si="6"/>
        <v>0.28714034057545507</v>
      </c>
      <c r="AA62" s="27">
        <f t="shared" si="7"/>
        <v>0.7498271092669433</v>
      </c>
      <c r="AB62" s="26">
        <v>1459</v>
      </c>
      <c r="AC62" s="23">
        <f t="shared" si="10"/>
        <v>-12</v>
      </c>
    </row>
    <row r="63" spans="1:29" s="11" customFormat="1" ht="19.5" customHeight="1">
      <c r="A63" s="12">
        <v>49</v>
      </c>
      <c r="B63" s="13" t="str">
        <f>'[1]Viec 05T-2017'!B63</f>
        <v>Quảng Ngãi</v>
      </c>
      <c r="C63" s="10">
        <f>'[1]Viec 05T-2017'!C63</f>
        <v>5352</v>
      </c>
      <c r="D63" s="10">
        <v>2800</v>
      </c>
      <c r="E63" s="10">
        <v>2552</v>
      </c>
      <c r="F63" s="10">
        <f>'[1]Viec 05T-2017'!F63</f>
        <v>37</v>
      </c>
      <c r="G63" s="10">
        <f>'[1]Viec 05T-2017'!G63</f>
        <v>0</v>
      </c>
      <c r="H63" s="10">
        <f>'[1]Viec 05T-2017'!H63</f>
        <v>5315</v>
      </c>
      <c r="I63" s="10">
        <f>'[1]Viec 05T-2017'!I63</f>
        <v>4135</v>
      </c>
      <c r="J63" s="10">
        <f>'[1]Viec 05T-2017'!J63</f>
        <v>1695</v>
      </c>
      <c r="K63" s="10">
        <f>'[1]Viec 05T-2017'!K63</f>
        <v>9</v>
      </c>
      <c r="L63" s="10">
        <f>'[1]Viec 05T-2017'!L63</f>
        <v>2383</v>
      </c>
      <c r="M63" s="10">
        <f>'[1]Viec 05T-2017'!M63</f>
        <v>21</v>
      </c>
      <c r="N63" s="10">
        <f>'[1]Viec 05T-2017'!N63</f>
        <v>5</v>
      </c>
      <c r="O63" s="10">
        <f>'[1]Viec 05T-2017'!O63</f>
        <v>0</v>
      </c>
      <c r="P63" s="10">
        <f>'[1]Viec 05T-2017'!P63</f>
        <v>22</v>
      </c>
      <c r="Q63" s="10">
        <f>'[1]Viec 05T-2017'!Q63</f>
        <v>1180</v>
      </c>
      <c r="R63" s="10">
        <f t="shared" si="11"/>
        <v>3611</v>
      </c>
      <c r="S63" s="24">
        <f t="shared" si="8"/>
        <v>0.4120918984280532</v>
      </c>
      <c r="T63" s="26">
        <v>2800</v>
      </c>
      <c r="U63" s="28">
        <f t="shared" si="9"/>
        <v>2552</v>
      </c>
      <c r="V63" s="22">
        <f t="shared" si="12"/>
        <v>2431</v>
      </c>
      <c r="W63" s="11">
        <v>37</v>
      </c>
      <c r="X63" s="11">
        <v>48</v>
      </c>
      <c r="Y63" s="23">
        <v>1646</v>
      </c>
      <c r="Z63" s="27">
        <f t="shared" si="6"/>
        <v>0.47691373025516404</v>
      </c>
      <c r="AA63" s="27">
        <f t="shared" si="7"/>
        <v>0.7779868297271872</v>
      </c>
      <c r="AB63" s="26">
        <v>1154</v>
      </c>
      <c r="AC63" s="23">
        <f t="shared" si="10"/>
        <v>26</v>
      </c>
    </row>
    <row r="64" spans="1:29" s="11" customFormat="1" ht="19.5" customHeight="1">
      <c r="A64" s="14">
        <v>50</v>
      </c>
      <c r="B64" s="13" t="str">
        <f>'[1]Viec 05T-2017'!B64</f>
        <v>Quảng Trị</v>
      </c>
      <c r="C64" s="10">
        <f>'[1]Viec 05T-2017'!C64</f>
        <v>1881</v>
      </c>
      <c r="D64" s="10">
        <v>617</v>
      </c>
      <c r="E64" s="10">
        <v>1264</v>
      </c>
      <c r="F64" s="10">
        <f>'[1]Viec 05T-2017'!F64</f>
        <v>11</v>
      </c>
      <c r="G64" s="10">
        <f>'[1]Viec 05T-2017'!G64</f>
        <v>0</v>
      </c>
      <c r="H64" s="10">
        <f>'[1]Viec 05T-2017'!H64</f>
        <v>1870</v>
      </c>
      <c r="I64" s="10">
        <f>'[1]Viec 05T-2017'!I64</f>
        <v>1543</v>
      </c>
      <c r="J64" s="10">
        <f>'[1]Viec 05T-2017'!J64</f>
        <v>837</v>
      </c>
      <c r="K64" s="10">
        <f>'[1]Viec 05T-2017'!K64</f>
        <v>9</v>
      </c>
      <c r="L64" s="10">
        <f>'[1]Viec 05T-2017'!L64</f>
        <v>683</v>
      </c>
      <c r="M64" s="10">
        <f>'[1]Viec 05T-2017'!M64</f>
        <v>8</v>
      </c>
      <c r="N64" s="10">
        <f>'[1]Viec 05T-2017'!N64</f>
        <v>0</v>
      </c>
      <c r="O64" s="10">
        <f>'[1]Viec 05T-2017'!O64</f>
        <v>0</v>
      </c>
      <c r="P64" s="10">
        <f>'[1]Viec 05T-2017'!P64</f>
        <v>6</v>
      </c>
      <c r="Q64" s="10">
        <f>'[1]Viec 05T-2017'!Q64</f>
        <v>327</v>
      </c>
      <c r="R64" s="10">
        <f t="shared" si="11"/>
        <v>1024</v>
      </c>
      <c r="S64" s="24">
        <f t="shared" si="8"/>
        <v>0.5482825664290344</v>
      </c>
      <c r="T64" s="26">
        <v>617</v>
      </c>
      <c r="U64" s="28">
        <f t="shared" si="9"/>
        <v>1264</v>
      </c>
      <c r="V64" s="22">
        <f t="shared" si="12"/>
        <v>697</v>
      </c>
      <c r="W64" s="11">
        <v>57</v>
      </c>
      <c r="X64" s="11">
        <v>27</v>
      </c>
      <c r="Y64" s="23">
        <v>280</v>
      </c>
      <c r="Z64" s="27">
        <f t="shared" si="6"/>
        <v>1.4892857142857143</v>
      </c>
      <c r="AA64" s="27">
        <f t="shared" si="7"/>
        <v>0.8251336898395721</v>
      </c>
      <c r="AB64" s="26">
        <v>337</v>
      </c>
      <c r="AC64" s="23">
        <f t="shared" si="10"/>
        <v>-10</v>
      </c>
    </row>
    <row r="65" spans="1:29" s="11" customFormat="1" ht="19.5" customHeight="1">
      <c r="A65" s="12">
        <v>51</v>
      </c>
      <c r="B65" s="13" t="str">
        <f>'[1]Viec 05T-2017'!B65</f>
        <v>Sóc Trăng</v>
      </c>
      <c r="C65" s="10">
        <f>'[1]Viec 05T-2017'!C65</f>
        <v>8367</v>
      </c>
      <c r="D65" s="10">
        <v>4840</v>
      </c>
      <c r="E65" s="10">
        <v>3527</v>
      </c>
      <c r="F65" s="10">
        <f>'[1]Viec 05T-2017'!F65</f>
        <v>59</v>
      </c>
      <c r="G65" s="10">
        <f>'[1]Viec 05T-2017'!G65</f>
        <v>9</v>
      </c>
      <c r="H65" s="10">
        <f>'[1]Viec 05T-2017'!H65</f>
        <v>8308</v>
      </c>
      <c r="I65" s="10">
        <f>'[1]Viec 05T-2017'!I65</f>
        <v>6686</v>
      </c>
      <c r="J65" s="10">
        <f>'[1]Viec 05T-2017'!J65</f>
        <v>2664</v>
      </c>
      <c r="K65" s="10">
        <f>'[1]Viec 05T-2017'!K65</f>
        <v>63</v>
      </c>
      <c r="L65" s="10">
        <f>'[1]Viec 05T-2017'!L65</f>
        <v>3839</v>
      </c>
      <c r="M65" s="10">
        <f>'[1]Viec 05T-2017'!M65</f>
        <v>78</v>
      </c>
      <c r="N65" s="10">
        <f>'[1]Viec 05T-2017'!N65</f>
        <v>18</v>
      </c>
      <c r="O65" s="10">
        <f>'[1]Viec 05T-2017'!O65</f>
        <v>0</v>
      </c>
      <c r="P65" s="10">
        <f>'[1]Viec 05T-2017'!P65</f>
        <v>24</v>
      </c>
      <c r="Q65" s="10">
        <f>'[1]Viec 05T-2017'!Q65</f>
        <v>1622</v>
      </c>
      <c r="R65" s="10">
        <f t="shared" si="11"/>
        <v>5581</v>
      </c>
      <c r="S65" s="24">
        <f t="shared" si="8"/>
        <v>0.4078671851630272</v>
      </c>
      <c r="T65" s="26">
        <v>4840</v>
      </c>
      <c r="U65" s="28">
        <f t="shared" si="9"/>
        <v>3527</v>
      </c>
      <c r="V65" s="22">
        <f t="shared" si="12"/>
        <v>3959</v>
      </c>
      <c r="W65" s="11">
        <v>27</v>
      </c>
      <c r="X65" s="11">
        <v>49</v>
      </c>
      <c r="Y65" s="23">
        <v>3287</v>
      </c>
      <c r="Z65" s="27">
        <f t="shared" si="6"/>
        <v>0.20444174018862185</v>
      </c>
      <c r="AA65" s="27">
        <f t="shared" si="7"/>
        <v>0.8047664901299952</v>
      </c>
      <c r="AB65" s="26">
        <v>1553</v>
      </c>
      <c r="AC65" s="23">
        <f t="shared" si="10"/>
        <v>69</v>
      </c>
    </row>
    <row r="66" spans="1:29" s="11" customFormat="1" ht="19.5" customHeight="1">
      <c r="A66" s="14">
        <v>52</v>
      </c>
      <c r="B66" s="13" t="str">
        <f>'[1]Viec 05T-2017'!B66</f>
        <v>Sơn La</v>
      </c>
      <c r="C66" s="10">
        <f>'[1]Viec 05T-2017'!C66</f>
        <v>3869</v>
      </c>
      <c r="D66" s="10">
        <v>1499</v>
      </c>
      <c r="E66" s="10">
        <v>2370</v>
      </c>
      <c r="F66" s="10">
        <f>'[1]Viec 05T-2017'!F66</f>
        <v>13</v>
      </c>
      <c r="G66" s="10">
        <f>'[1]Viec 05T-2017'!G66</f>
        <v>0</v>
      </c>
      <c r="H66" s="10">
        <f>'[1]Viec 05T-2017'!H66</f>
        <v>3856</v>
      </c>
      <c r="I66" s="10">
        <f>'[1]Viec 05T-2017'!I66</f>
        <v>3112</v>
      </c>
      <c r="J66" s="10">
        <f>'[1]Viec 05T-2017'!J66</f>
        <v>1962</v>
      </c>
      <c r="K66" s="10">
        <f>'[1]Viec 05T-2017'!K66</f>
        <v>40</v>
      </c>
      <c r="L66" s="10">
        <f>'[1]Viec 05T-2017'!L66</f>
        <v>1082</v>
      </c>
      <c r="M66" s="10">
        <f>'[1]Viec 05T-2017'!M66</f>
        <v>2</v>
      </c>
      <c r="N66" s="10">
        <f>'[1]Viec 05T-2017'!N66</f>
        <v>4</v>
      </c>
      <c r="O66" s="10">
        <f>'[1]Viec 05T-2017'!O66</f>
        <v>0</v>
      </c>
      <c r="P66" s="10">
        <f>'[1]Viec 05T-2017'!P66</f>
        <v>22</v>
      </c>
      <c r="Q66" s="10">
        <f>'[1]Viec 05T-2017'!Q66</f>
        <v>744</v>
      </c>
      <c r="R66" s="10">
        <f t="shared" si="11"/>
        <v>1854</v>
      </c>
      <c r="S66" s="24">
        <f t="shared" si="8"/>
        <v>0.6433161953727506</v>
      </c>
      <c r="T66" s="26">
        <v>1499</v>
      </c>
      <c r="U66" s="28">
        <f t="shared" si="9"/>
        <v>2370</v>
      </c>
      <c r="V66" s="22">
        <f t="shared" si="12"/>
        <v>1110</v>
      </c>
      <c r="W66" s="11">
        <v>45</v>
      </c>
      <c r="X66" s="11">
        <v>12</v>
      </c>
      <c r="Y66" s="23">
        <v>710</v>
      </c>
      <c r="Z66" s="27">
        <f t="shared" si="6"/>
        <v>0.5633802816901409</v>
      </c>
      <c r="AA66" s="27">
        <f t="shared" si="7"/>
        <v>0.8070539419087137</v>
      </c>
      <c r="AB66" s="26">
        <v>789</v>
      </c>
      <c r="AC66" s="23">
        <f t="shared" si="10"/>
        <v>-45</v>
      </c>
    </row>
    <row r="67" spans="1:29" s="11" customFormat="1" ht="19.5" customHeight="1">
      <c r="A67" s="12">
        <v>53</v>
      </c>
      <c r="B67" s="13" t="str">
        <f>'[1]Viec 05T-2017'!B67</f>
        <v>Tây Ninh</v>
      </c>
      <c r="C67" s="10">
        <f>'[1]Viec 05T-2017'!C67</f>
        <v>21520</v>
      </c>
      <c r="D67" s="10">
        <v>14454</v>
      </c>
      <c r="E67" s="10">
        <v>7066</v>
      </c>
      <c r="F67" s="10">
        <f>'[1]Viec 05T-2017'!F67</f>
        <v>177</v>
      </c>
      <c r="G67" s="10">
        <f>'[1]Viec 05T-2017'!G67</f>
        <v>6</v>
      </c>
      <c r="H67" s="10">
        <f>'[1]Viec 05T-2017'!H67</f>
        <v>21343</v>
      </c>
      <c r="I67" s="10">
        <f>'[1]Viec 05T-2017'!I67</f>
        <v>15164</v>
      </c>
      <c r="J67" s="10">
        <f>'[1]Viec 05T-2017'!J67</f>
        <v>4414</v>
      </c>
      <c r="K67" s="10">
        <f>'[1]Viec 05T-2017'!K67</f>
        <v>199</v>
      </c>
      <c r="L67" s="10">
        <f>'[1]Viec 05T-2017'!L67</f>
        <v>10328</v>
      </c>
      <c r="M67" s="10">
        <f>'[1]Viec 05T-2017'!M67</f>
        <v>127</v>
      </c>
      <c r="N67" s="10">
        <f>'[1]Viec 05T-2017'!N67</f>
        <v>33</v>
      </c>
      <c r="O67" s="10">
        <f>'[1]Viec 05T-2017'!O67</f>
        <v>0</v>
      </c>
      <c r="P67" s="10">
        <f>'[1]Viec 05T-2017'!P67</f>
        <v>63</v>
      </c>
      <c r="Q67" s="10">
        <f>'[1]Viec 05T-2017'!Q67</f>
        <v>6179</v>
      </c>
      <c r="R67" s="10">
        <f t="shared" si="11"/>
        <v>16730</v>
      </c>
      <c r="S67" s="24">
        <f t="shared" si="8"/>
        <v>0.3042073331574782</v>
      </c>
      <c r="T67" s="26">
        <v>14454</v>
      </c>
      <c r="U67" s="28">
        <f t="shared" si="9"/>
        <v>7066</v>
      </c>
      <c r="V67" s="22">
        <f t="shared" si="12"/>
        <v>10551</v>
      </c>
      <c r="W67" s="11">
        <v>3</v>
      </c>
      <c r="X67" s="11">
        <v>62</v>
      </c>
      <c r="Y67" s="23">
        <v>7678</v>
      </c>
      <c r="Z67" s="27">
        <f t="shared" si="6"/>
        <v>0.37418598593383695</v>
      </c>
      <c r="AA67" s="27">
        <f t="shared" si="7"/>
        <v>0.7104905589654688</v>
      </c>
      <c r="AB67" s="26">
        <v>6776</v>
      </c>
      <c r="AC67" s="23">
        <f t="shared" si="10"/>
        <v>-597</v>
      </c>
    </row>
    <row r="68" spans="1:29" s="11" customFormat="1" ht="19.5" customHeight="1">
      <c r="A68" s="14">
        <v>54</v>
      </c>
      <c r="B68" s="13" t="str">
        <f>'[1]Viec 05T-2017'!B68</f>
        <v>Tiền Giang</v>
      </c>
      <c r="C68" s="10">
        <f>'[1]Viec 05T-2017'!C68</f>
        <v>16661</v>
      </c>
      <c r="D68" s="10">
        <v>10554</v>
      </c>
      <c r="E68" s="10">
        <v>6107</v>
      </c>
      <c r="F68" s="10">
        <f>'[1]Viec 05T-2017'!F68</f>
        <v>80</v>
      </c>
      <c r="G68" s="10">
        <f>'[1]Viec 05T-2017'!G68</f>
        <v>11</v>
      </c>
      <c r="H68" s="10">
        <f>'[1]Viec 05T-2017'!H68</f>
        <v>16581</v>
      </c>
      <c r="I68" s="10">
        <f>'[1]Viec 05T-2017'!I68</f>
        <v>11494</v>
      </c>
      <c r="J68" s="10">
        <f>'[1]Viec 05T-2017'!J68</f>
        <v>3809</v>
      </c>
      <c r="K68" s="10">
        <f>'[1]Viec 05T-2017'!K68</f>
        <v>144</v>
      </c>
      <c r="L68" s="10">
        <f>'[1]Viec 05T-2017'!L68</f>
        <v>7195</v>
      </c>
      <c r="M68" s="10">
        <f>'[1]Viec 05T-2017'!M68</f>
        <v>254</v>
      </c>
      <c r="N68" s="10">
        <f>'[1]Viec 05T-2017'!N68</f>
        <v>28</v>
      </c>
      <c r="O68" s="10">
        <f>'[1]Viec 05T-2017'!O68</f>
        <v>0</v>
      </c>
      <c r="P68" s="10">
        <f>'[1]Viec 05T-2017'!P68</f>
        <v>64</v>
      </c>
      <c r="Q68" s="10">
        <f>'[1]Viec 05T-2017'!Q68</f>
        <v>5087</v>
      </c>
      <c r="R68" s="10">
        <f t="shared" si="11"/>
        <v>12628</v>
      </c>
      <c r="S68" s="24">
        <f t="shared" si="8"/>
        <v>0.34391856620845657</v>
      </c>
      <c r="T68" s="26">
        <v>10554</v>
      </c>
      <c r="U68" s="28">
        <f t="shared" si="9"/>
        <v>6107</v>
      </c>
      <c r="V68" s="22">
        <f t="shared" si="12"/>
        <v>7541</v>
      </c>
      <c r="W68" s="11">
        <v>7</v>
      </c>
      <c r="X68" s="11">
        <v>60</v>
      </c>
      <c r="Y68" s="23">
        <v>5343</v>
      </c>
      <c r="Z68" s="27">
        <f t="shared" si="6"/>
        <v>0.4113793748830245</v>
      </c>
      <c r="AA68" s="27">
        <f t="shared" si="7"/>
        <v>0.6932030637476629</v>
      </c>
      <c r="AB68" s="26">
        <v>5211</v>
      </c>
      <c r="AC68" s="23">
        <f t="shared" si="10"/>
        <v>-124</v>
      </c>
    </row>
    <row r="69" spans="1:29" s="11" customFormat="1" ht="19.5" customHeight="1">
      <c r="A69" s="12">
        <v>55</v>
      </c>
      <c r="B69" s="13" t="str">
        <f>'[1]Viec 05T-2017'!B69</f>
        <v>TT Huế</v>
      </c>
      <c r="C69" s="10">
        <f>'[1]Viec 05T-2017'!C69</f>
        <v>3610</v>
      </c>
      <c r="D69" s="10">
        <v>1923</v>
      </c>
      <c r="E69" s="10">
        <v>1687</v>
      </c>
      <c r="F69" s="10">
        <f>'[1]Viec 05T-2017'!F69</f>
        <v>21</v>
      </c>
      <c r="G69" s="10">
        <f>'[1]Viec 05T-2017'!G69</f>
        <v>0</v>
      </c>
      <c r="H69" s="10">
        <f>'[1]Viec 05T-2017'!H69</f>
        <v>3589</v>
      </c>
      <c r="I69" s="10">
        <f>'[1]Viec 05T-2017'!I69</f>
        <v>2899</v>
      </c>
      <c r="J69" s="10">
        <f>'[1]Viec 05T-2017'!J69</f>
        <v>1198</v>
      </c>
      <c r="K69" s="10">
        <f>'[1]Viec 05T-2017'!K69</f>
        <v>18</v>
      </c>
      <c r="L69" s="10">
        <f>'[1]Viec 05T-2017'!L69</f>
        <v>1585</v>
      </c>
      <c r="M69" s="10">
        <f>'[1]Viec 05T-2017'!M69</f>
        <v>81</v>
      </c>
      <c r="N69" s="10">
        <f>'[1]Viec 05T-2017'!N69</f>
        <v>5</v>
      </c>
      <c r="O69" s="10">
        <f>'[1]Viec 05T-2017'!O69</f>
        <v>0</v>
      </c>
      <c r="P69" s="10">
        <f>'[1]Viec 05T-2017'!P69</f>
        <v>12</v>
      </c>
      <c r="Q69" s="10">
        <f>'[1]Viec 05T-2017'!Q69</f>
        <v>690</v>
      </c>
      <c r="R69" s="10">
        <f t="shared" si="11"/>
        <v>2373</v>
      </c>
      <c r="S69" s="24">
        <f t="shared" si="8"/>
        <v>0.419454984477406</v>
      </c>
      <c r="T69" s="26">
        <v>1923</v>
      </c>
      <c r="U69" s="28">
        <f t="shared" si="9"/>
        <v>1687</v>
      </c>
      <c r="V69" s="22">
        <f t="shared" si="12"/>
        <v>1683</v>
      </c>
      <c r="W69" s="11">
        <v>47</v>
      </c>
      <c r="X69" s="11">
        <v>43</v>
      </c>
      <c r="Y69" s="23">
        <v>1233</v>
      </c>
      <c r="Z69" s="27">
        <f t="shared" si="6"/>
        <v>0.36496350364963503</v>
      </c>
      <c r="AA69" s="27">
        <f t="shared" si="7"/>
        <v>0.807745890220117</v>
      </c>
      <c r="AB69" s="26">
        <v>690</v>
      </c>
      <c r="AC69" s="23">
        <f t="shared" si="10"/>
        <v>0</v>
      </c>
    </row>
    <row r="70" spans="1:29" s="11" customFormat="1" ht="19.5" customHeight="1">
      <c r="A70" s="14">
        <v>56</v>
      </c>
      <c r="B70" s="13" t="str">
        <f>'[1]Viec 05T-2017'!B70</f>
        <v>Tuyên Quang</v>
      </c>
      <c r="C70" s="10">
        <f>'[1]Viec 05T-2017'!C70</f>
        <v>3404</v>
      </c>
      <c r="D70" s="10">
        <v>1432</v>
      </c>
      <c r="E70" s="10">
        <v>1972</v>
      </c>
      <c r="F70" s="10">
        <f>'[1]Viec 05T-2017'!F70</f>
        <v>22</v>
      </c>
      <c r="G70" s="10">
        <f>'[1]Viec 05T-2017'!G70</f>
        <v>7</v>
      </c>
      <c r="H70" s="10">
        <f>'[1]Viec 05T-2017'!H70</f>
        <v>3382</v>
      </c>
      <c r="I70" s="10">
        <f>'[1]Viec 05T-2017'!I70</f>
        <v>2276</v>
      </c>
      <c r="J70" s="10">
        <f>'[1]Viec 05T-2017'!J70</f>
        <v>1581</v>
      </c>
      <c r="K70" s="10">
        <f>'[1]Viec 05T-2017'!K70</f>
        <v>16</v>
      </c>
      <c r="L70" s="10">
        <f>'[1]Viec 05T-2017'!L70</f>
        <v>612</v>
      </c>
      <c r="M70" s="10">
        <f>'[1]Viec 05T-2017'!M70</f>
        <v>44</v>
      </c>
      <c r="N70" s="10">
        <f>'[1]Viec 05T-2017'!N70</f>
        <v>9</v>
      </c>
      <c r="O70" s="10">
        <f>'[1]Viec 05T-2017'!O70</f>
        <v>0</v>
      </c>
      <c r="P70" s="10">
        <f>'[1]Viec 05T-2017'!P70</f>
        <v>14</v>
      </c>
      <c r="Q70" s="10">
        <f>'[1]Viec 05T-2017'!Q70</f>
        <v>1106</v>
      </c>
      <c r="R70" s="10">
        <f t="shared" si="11"/>
        <v>1785</v>
      </c>
      <c r="S70" s="24">
        <f t="shared" si="8"/>
        <v>0.7016695957820738</v>
      </c>
      <c r="T70" s="26">
        <v>1432</v>
      </c>
      <c r="U70" s="28">
        <f t="shared" si="9"/>
        <v>1972</v>
      </c>
      <c r="V70" s="22">
        <f t="shared" si="12"/>
        <v>679</v>
      </c>
      <c r="W70" s="11">
        <v>50</v>
      </c>
      <c r="X70" s="11">
        <v>6</v>
      </c>
      <c r="Y70" s="23">
        <v>344</v>
      </c>
      <c r="Z70" s="27">
        <f t="shared" si="6"/>
        <v>0.9738372093023255</v>
      </c>
      <c r="AA70" s="27">
        <f t="shared" si="7"/>
        <v>0.6729745712596097</v>
      </c>
      <c r="AB70" s="26">
        <v>1088</v>
      </c>
      <c r="AC70" s="23">
        <f t="shared" si="10"/>
        <v>18</v>
      </c>
    </row>
    <row r="71" spans="1:29" s="11" customFormat="1" ht="19.5" customHeight="1">
      <c r="A71" s="12">
        <v>57</v>
      </c>
      <c r="B71" s="13" t="str">
        <f>'[1]Viec 05T-2017'!B71</f>
        <v>Thái Bình</v>
      </c>
      <c r="C71" s="10">
        <f>'[1]Viec 05T-2017'!C71</f>
        <v>4655</v>
      </c>
      <c r="D71" s="10">
        <v>2692</v>
      </c>
      <c r="E71" s="10">
        <v>1963</v>
      </c>
      <c r="F71" s="10">
        <f>'[1]Viec 05T-2017'!F71</f>
        <v>26</v>
      </c>
      <c r="G71" s="10">
        <f>'[1]Viec 05T-2017'!G71</f>
        <v>0</v>
      </c>
      <c r="H71" s="10">
        <f>'[1]Viec 05T-2017'!H71</f>
        <v>4629</v>
      </c>
      <c r="I71" s="10">
        <f>'[1]Viec 05T-2017'!I71</f>
        <v>2836</v>
      </c>
      <c r="J71" s="10">
        <f>'[1]Viec 05T-2017'!J71</f>
        <v>1474</v>
      </c>
      <c r="K71" s="10">
        <f>'[1]Viec 05T-2017'!K71</f>
        <v>49</v>
      </c>
      <c r="L71" s="10">
        <f>'[1]Viec 05T-2017'!L71</f>
        <v>1266</v>
      </c>
      <c r="M71" s="10">
        <f>'[1]Viec 05T-2017'!M71</f>
        <v>5</v>
      </c>
      <c r="N71" s="10">
        <f>'[1]Viec 05T-2017'!N71</f>
        <v>9</v>
      </c>
      <c r="O71" s="10">
        <f>'[1]Viec 05T-2017'!O71</f>
        <v>0</v>
      </c>
      <c r="P71" s="10">
        <f>'[1]Viec 05T-2017'!P71</f>
        <v>33</v>
      </c>
      <c r="Q71" s="10">
        <f>'[1]Viec 05T-2017'!Q71</f>
        <v>1793</v>
      </c>
      <c r="R71" s="10">
        <f t="shared" si="11"/>
        <v>3106</v>
      </c>
      <c r="S71" s="24">
        <f t="shared" si="8"/>
        <v>0.5370239774330042</v>
      </c>
      <c r="T71" s="26">
        <v>2692</v>
      </c>
      <c r="U71" s="28">
        <f t="shared" si="9"/>
        <v>1963</v>
      </c>
      <c r="V71" s="22">
        <f t="shared" si="12"/>
        <v>1313</v>
      </c>
      <c r="W71" s="11">
        <v>39</v>
      </c>
      <c r="X71" s="11">
        <v>28</v>
      </c>
      <c r="Y71" s="23">
        <v>797</v>
      </c>
      <c r="Z71" s="27">
        <f t="shared" si="6"/>
        <v>0.6474278544542033</v>
      </c>
      <c r="AA71" s="27">
        <f t="shared" si="7"/>
        <v>0.6126593216677468</v>
      </c>
      <c r="AB71" s="26">
        <v>1895</v>
      </c>
      <c r="AC71" s="23">
        <f t="shared" si="10"/>
        <v>-102</v>
      </c>
    </row>
    <row r="72" spans="1:29" s="11" customFormat="1" ht="19.5" customHeight="1">
      <c r="A72" s="14">
        <v>58</v>
      </c>
      <c r="B72" s="13" t="str">
        <f>'[1]Viec 05T-2017'!B72</f>
        <v>Thái Nguyên</v>
      </c>
      <c r="C72" s="10">
        <f>'[1]Viec 05T-2017'!C72</f>
        <v>7220</v>
      </c>
      <c r="D72" s="10">
        <v>3714</v>
      </c>
      <c r="E72" s="10">
        <v>3506</v>
      </c>
      <c r="F72" s="10">
        <f>'[1]Viec 05T-2017'!F72</f>
        <v>48</v>
      </c>
      <c r="G72" s="10">
        <f>'[1]Viec 05T-2017'!G72</f>
        <v>0</v>
      </c>
      <c r="H72" s="10">
        <f>'[1]Viec 05T-2017'!H72</f>
        <v>7172</v>
      </c>
      <c r="I72" s="10">
        <f>'[1]Viec 05T-2017'!I72</f>
        <v>4325</v>
      </c>
      <c r="J72" s="10">
        <f>'[1]Viec 05T-2017'!J72</f>
        <v>2367</v>
      </c>
      <c r="K72" s="10">
        <f>'[1]Viec 05T-2017'!K72</f>
        <v>79</v>
      </c>
      <c r="L72" s="10">
        <f>'[1]Viec 05T-2017'!L72</f>
        <v>1817</v>
      </c>
      <c r="M72" s="10">
        <f>'[1]Viec 05T-2017'!M72</f>
        <v>39</v>
      </c>
      <c r="N72" s="10">
        <f>'[1]Viec 05T-2017'!N72</f>
        <v>2</v>
      </c>
      <c r="O72" s="10">
        <f>'[1]Viec 05T-2017'!O72</f>
        <v>1</v>
      </c>
      <c r="P72" s="10">
        <f>'[1]Viec 05T-2017'!P72</f>
        <v>20</v>
      </c>
      <c r="Q72" s="10">
        <f>'[1]Viec 05T-2017'!Q72</f>
        <v>2847</v>
      </c>
      <c r="R72" s="10">
        <f t="shared" si="11"/>
        <v>4726</v>
      </c>
      <c r="S72" s="24">
        <f t="shared" si="8"/>
        <v>0.5655491329479769</v>
      </c>
      <c r="T72" s="26">
        <v>3714</v>
      </c>
      <c r="U72" s="28">
        <f t="shared" si="9"/>
        <v>3506</v>
      </c>
      <c r="V72" s="22">
        <f t="shared" si="12"/>
        <v>1879</v>
      </c>
      <c r="W72" s="11">
        <v>30</v>
      </c>
      <c r="X72" s="11">
        <v>22</v>
      </c>
      <c r="Y72" s="23">
        <v>828</v>
      </c>
      <c r="Z72" s="27">
        <f t="shared" si="6"/>
        <v>1.2693236714975846</v>
      </c>
      <c r="AA72" s="27">
        <f t="shared" si="7"/>
        <v>0.6030395984383714</v>
      </c>
      <c r="AB72" s="26">
        <v>2886</v>
      </c>
      <c r="AC72" s="23">
        <f t="shared" si="10"/>
        <v>-39</v>
      </c>
    </row>
    <row r="73" spans="1:29" s="11" customFormat="1" ht="19.5" customHeight="1">
      <c r="A73" s="12">
        <v>59</v>
      </c>
      <c r="B73" s="13" t="str">
        <f>'[1]Viec 05T-2017'!B73</f>
        <v>Thanh Hóa</v>
      </c>
      <c r="C73" s="10">
        <f>'[1]Viec 05T-2017'!C73</f>
        <v>9991</v>
      </c>
      <c r="D73" s="10">
        <v>5032</v>
      </c>
      <c r="E73" s="10">
        <v>4959</v>
      </c>
      <c r="F73" s="10">
        <f>'[1]Viec 05T-2017'!F73</f>
        <v>110</v>
      </c>
      <c r="G73" s="10">
        <f>'[1]Viec 05T-2017'!G73</f>
        <v>0</v>
      </c>
      <c r="H73" s="10">
        <f>'[1]Viec 05T-2017'!H73</f>
        <v>9881</v>
      </c>
      <c r="I73" s="10">
        <f>'[1]Viec 05T-2017'!I73</f>
        <v>7079</v>
      </c>
      <c r="J73" s="10">
        <f>'[1]Viec 05T-2017'!J73</f>
        <v>3482</v>
      </c>
      <c r="K73" s="10">
        <f>'[1]Viec 05T-2017'!K73</f>
        <v>46</v>
      </c>
      <c r="L73" s="10">
        <f>'[1]Viec 05T-2017'!L73</f>
        <v>3379</v>
      </c>
      <c r="M73" s="10">
        <f>'[1]Viec 05T-2017'!M73</f>
        <v>132</v>
      </c>
      <c r="N73" s="10">
        <f>'[1]Viec 05T-2017'!N73</f>
        <v>15</v>
      </c>
      <c r="O73" s="10">
        <f>'[1]Viec 05T-2017'!O73</f>
        <v>0</v>
      </c>
      <c r="P73" s="10">
        <f>'[1]Viec 05T-2017'!P73</f>
        <v>25</v>
      </c>
      <c r="Q73" s="10">
        <f>'[1]Viec 05T-2017'!Q73</f>
        <v>2802</v>
      </c>
      <c r="R73" s="10">
        <f t="shared" si="11"/>
        <v>6353</v>
      </c>
      <c r="S73" s="24">
        <f t="shared" si="8"/>
        <v>0.4983754767622546</v>
      </c>
      <c r="T73" s="26">
        <v>5032</v>
      </c>
      <c r="U73" s="28">
        <f t="shared" si="9"/>
        <v>4959</v>
      </c>
      <c r="V73" s="22">
        <f t="shared" si="12"/>
        <v>3551</v>
      </c>
      <c r="W73" s="11">
        <v>18</v>
      </c>
      <c r="X73" s="11">
        <v>30</v>
      </c>
      <c r="Y73" s="23">
        <v>2115</v>
      </c>
      <c r="Z73" s="27">
        <f t="shared" si="6"/>
        <v>0.6789598108747045</v>
      </c>
      <c r="AA73" s="27">
        <f t="shared" si="7"/>
        <v>0.7164254630098168</v>
      </c>
      <c r="AB73" s="26">
        <v>2917</v>
      </c>
      <c r="AC73" s="23">
        <f t="shared" si="10"/>
        <v>-115</v>
      </c>
    </row>
    <row r="74" spans="1:29" s="11" customFormat="1" ht="19.5" customHeight="1">
      <c r="A74" s="14">
        <v>60</v>
      </c>
      <c r="B74" s="13" t="str">
        <f>'[1]Viec 05T-2017'!B74</f>
        <v>Trà Vinh</v>
      </c>
      <c r="C74" s="10">
        <f>'[1]Viec 05T-2017'!C74</f>
        <v>10892</v>
      </c>
      <c r="D74" s="10">
        <v>6334</v>
      </c>
      <c r="E74" s="10">
        <v>4558</v>
      </c>
      <c r="F74" s="10">
        <f>'[1]Viec 05T-2017'!F74</f>
        <v>40</v>
      </c>
      <c r="G74" s="10">
        <f>'[1]Viec 05T-2017'!G74</f>
        <v>3</v>
      </c>
      <c r="H74" s="10">
        <f>'[1]Viec 05T-2017'!H74</f>
        <v>10852</v>
      </c>
      <c r="I74" s="10">
        <f>'[1]Viec 05T-2017'!I74</f>
        <v>8599</v>
      </c>
      <c r="J74" s="10">
        <f>'[1]Viec 05T-2017'!J74</f>
        <v>3189</v>
      </c>
      <c r="K74" s="10">
        <f>'[1]Viec 05T-2017'!K74</f>
        <v>82</v>
      </c>
      <c r="L74" s="10">
        <f>'[1]Viec 05T-2017'!L74</f>
        <v>5150</v>
      </c>
      <c r="M74" s="10">
        <f>'[1]Viec 05T-2017'!M74</f>
        <v>79</v>
      </c>
      <c r="N74" s="10">
        <f>'[1]Viec 05T-2017'!N74</f>
        <v>3</v>
      </c>
      <c r="O74" s="10">
        <f>'[1]Viec 05T-2017'!O74</f>
        <v>0</v>
      </c>
      <c r="P74" s="10">
        <f>'[1]Viec 05T-2017'!P74</f>
        <v>96</v>
      </c>
      <c r="Q74" s="10">
        <f>'[1]Viec 05T-2017'!Q74</f>
        <v>2253</v>
      </c>
      <c r="R74" s="10">
        <f t="shared" si="11"/>
        <v>7581</v>
      </c>
      <c r="S74" s="24">
        <f t="shared" si="8"/>
        <v>0.38039306896150715</v>
      </c>
      <c r="T74" s="26">
        <v>6334</v>
      </c>
      <c r="U74" s="28">
        <f t="shared" si="9"/>
        <v>4558</v>
      </c>
      <c r="V74" s="22">
        <f t="shared" si="12"/>
        <v>5328</v>
      </c>
      <c r="W74" s="11">
        <v>16</v>
      </c>
      <c r="X74" s="11">
        <v>56</v>
      </c>
      <c r="Y74" s="23">
        <v>3174</v>
      </c>
      <c r="Z74" s="27">
        <f t="shared" si="6"/>
        <v>0.6786389413988658</v>
      </c>
      <c r="AA74" s="27">
        <f t="shared" si="7"/>
        <v>0.7923884998157021</v>
      </c>
      <c r="AB74" s="26">
        <v>3160</v>
      </c>
      <c r="AC74" s="23">
        <f t="shared" si="10"/>
        <v>-907</v>
      </c>
    </row>
    <row r="75" spans="1:29" s="11" customFormat="1" ht="19.5" customHeight="1">
      <c r="A75" s="12">
        <v>61</v>
      </c>
      <c r="B75" s="13" t="str">
        <f>'[1]Viec 05T-2017'!B75</f>
        <v>Vĩnh Long</v>
      </c>
      <c r="C75" s="10">
        <f>'[1]Viec 05T-2017'!C75</f>
        <v>9581</v>
      </c>
      <c r="D75" s="10">
        <v>5702</v>
      </c>
      <c r="E75" s="10">
        <v>3879</v>
      </c>
      <c r="F75" s="10">
        <f>'[1]Viec 05T-2017'!F75</f>
        <v>64</v>
      </c>
      <c r="G75" s="10">
        <f>'[1]Viec 05T-2017'!G75</f>
        <v>0</v>
      </c>
      <c r="H75" s="10">
        <f>'[1]Viec 05T-2017'!H75</f>
        <v>9517</v>
      </c>
      <c r="I75" s="10">
        <f>'[1]Viec 05T-2017'!I75</f>
        <v>7125</v>
      </c>
      <c r="J75" s="10">
        <f>'[1]Viec 05T-2017'!J75</f>
        <v>2346</v>
      </c>
      <c r="K75" s="10">
        <f>'[1]Viec 05T-2017'!K75</f>
        <v>39</v>
      </c>
      <c r="L75" s="10">
        <f>'[1]Viec 05T-2017'!L75</f>
        <v>4477</v>
      </c>
      <c r="M75" s="10">
        <f>'[1]Viec 05T-2017'!M75</f>
        <v>226</v>
      </c>
      <c r="N75" s="10">
        <f>'[1]Viec 05T-2017'!N75</f>
        <v>13</v>
      </c>
      <c r="O75" s="10">
        <f>'[1]Viec 05T-2017'!O75</f>
        <v>0</v>
      </c>
      <c r="P75" s="10">
        <f>'[1]Viec 05T-2017'!P75</f>
        <v>24</v>
      </c>
      <c r="Q75" s="10">
        <f>'[1]Viec 05T-2017'!Q75</f>
        <v>2392</v>
      </c>
      <c r="R75" s="10">
        <f t="shared" si="11"/>
        <v>7132</v>
      </c>
      <c r="S75" s="24">
        <f t="shared" si="8"/>
        <v>0.33473684210526317</v>
      </c>
      <c r="T75" s="26">
        <v>5702</v>
      </c>
      <c r="U75" s="28">
        <f t="shared" si="9"/>
        <v>3879</v>
      </c>
      <c r="V75" s="22">
        <f t="shared" si="12"/>
        <v>4740</v>
      </c>
      <c r="W75" s="11">
        <v>21</v>
      </c>
      <c r="X75" s="11">
        <v>61</v>
      </c>
      <c r="Y75" s="23">
        <v>2900</v>
      </c>
      <c r="Z75" s="27">
        <f t="shared" si="6"/>
        <v>0.6344827586206897</v>
      </c>
      <c r="AA75" s="27">
        <f t="shared" si="7"/>
        <v>0.7486602921088579</v>
      </c>
      <c r="AB75" s="26">
        <v>2802</v>
      </c>
      <c r="AC75" s="23">
        <f t="shared" si="10"/>
        <v>-410</v>
      </c>
    </row>
    <row r="76" spans="1:29" s="11" customFormat="1" ht="19.5" customHeight="1">
      <c r="A76" s="14">
        <v>62</v>
      </c>
      <c r="B76" s="13" t="str">
        <f>'[1]Viec 05T-2017'!B76</f>
        <v>Vĩnh Phúc</v>
      </c>
      <c r="C76" s="10">
        <f>'[1]Viec 05T-2017'!C76</f>
        <v>5032</v>
      </c>
      <c r="D76" s="10">
        <v>2024</v>
      </c>
      <c r="E76" s="10">
        <v>3008</v>
      </c>
      <c r="F76" s="10">
        <f>'[1]Viec 05T-2017'!F76</f>
        <v>61</v>
      </c>
      <c r="G76" s="10">
        <f>'[1]Viec 05T-2017'!G76</f>
        <v>4</v>
      </c>
      <c r="H76" s="10">
        <f>'[1]Viec 05T-2017'!H76</f>
        <v>4971</v>
      </c>
      <c r="I76" s="10">
        <f>'[1]Viec 05T-2017'!I76</f>
        <v>3754</v>
      </c>
      <c r="J76" s="10">
        <f>'[1]Viec 05T-2017'!J76</f>
        <v>2603</v>
      </c>
      <c r="K76" s="10">
        <f>'[1]Viec 05T-2017'!K76</f>
        <v>31</v>
      </c>
      <c r="L76" s="10">
        <f>'[1]Viec 05T-2017'!L76</f>
        <v>1064</v>
      </c>
      <c r="M76" s="10">
        <f>'[1]Viec 05T-2017'!M76</f>
        <v>32</v>
      </c>
      <c r="N76" s="10">
        <f>'[1]Viec 05T-2017'!N76</f>
        <v>8</v>
      </c>
      <c r="O76" s="10">
        <f>'[1]Viec 05T-2017'!O76</f>
        <v>0</v>
      </c>
      <c r="P76" s="10">
        <f>'[1]Viec 05T-2017'!P76</f>
        <v>16</v>
      </c>
      <c r="Q76" s="10">
        <f>'[1]Viec 05T-2017'!Q76</f>
        <v>1217</v>
      </c>
      <c r="R76" s="10">
        <f t="shared" si="11"/>
        <v>2337</v>
      </c>
      <c r="S76" s="24">
        <f t="shared" si="8"/>
        <v>0.7016515716568993</v>
      </c>
      <c r="T76" s="26">
        <v>2024</v>
      </c>
      <c r="U76" s="28">
        <f t="shared" si="9"/>
        <v>3008</v>
      </c>
      <c r="V76" s="22">
        <f t="shared" si="12"/>
        <v>1120</v>
      </c>
      <c r="W76" s="11">
        <v>38</v>
      </c>
      <c r="X76" s="11">
        <v>7</v>
      </c>
      <c r="Y76" s="23">
        <v>836</v>
      </c>
      <c r="Z76" s="27">
        <f t="shared" si="6"/>
        <v>0.3397129186602871</v>
      </c>
      <c r="AA76" s="27">
        <f t="shared" si="7"/>
        <v>0.7551800442566888</v>
      </c>
      <c r="AB76" s="26">
        <v>1188</v>
      </c>
      <c r="AC76" s="23">
        <f t="shared" si="10"/>
        <v>29</v>
      </c>
    </row>
    <row r="77" spans="1:29" s="11" customFormat="1" ht="19.5" customHeight="1">
      <c r="A77" s="12">
        <v>63</v>
      </c>
      <c r="B77" s="13" t="str">
        <f>'[1]Viec 05T-2017'!B77</f>
        <v>Yên Bái</v>
      </c>
      <c r="C77" s="10">
        <f>'[1]Viec 05T-2017'!C77</f>
        <v>3475</v>
      </c>
      <c r="D77" s="10">
        <v>1293</v>
      </c>
      <c r="E77" s="10">
        <v>2182</v>
      </c>
      <c r="F77" s="10">
        <f>'[1]Viec 05T-2017'!F77</f>
        <v>25</v>
      </c>
      <c r="G77" s="10">
        <f>'[1]Viec 05T-2017'!G77</f>
        <v>0</v>
      </c>
      <c r="H77" s="10">
        <f>'[1]Viec 05T-2017'!H77</f>
        <v>3450</v>
      </c>
      <c r="I77" s="10">
        <f>'[1]Viec 05T-2017'!I77</f>
        <v>2468</v>
      </c>
      <c r="J77" s="10">
        <f>'[1]Viec 05T-2017'!J77</f>
        <v>1664</v>
      </c>
      <c r="K77" s="10">
        <f>'[1]Viec 05T-2017'!K77</f>
        <v>40</v>
      </c>
      <c r="L77" s="10">
        <f>'[1]Viec 05T-2017'!L77</f>
        <v>751</v>
      </c>
      <c r="M77" s="10">
        <f>'[1]Viec 05T-2017'!M77</f>
        <v>12</v>
      </c>
      <c r="N77" s="10">
        <f>'[1]Viec 05T-2017'!N77</f>
        <v>1</v>
      </c>
      <c r="O77" s="10">
        <f>'[1]Viec 05T-2017'!O77</f>
        <v>0</v>
      </c>
      <c r="P77" s="10">
        <f>'[1]Viec 05T-2017'!P77</f>
        <v>0</v>
      </c>
      <c r="Q77" s="10">
        <f>'[1]Viec 05T-2017'!Q77</f>
        <v>982</v>
      </c>
      <c r="R77" s="10">
        <f t="shared" si="11"/>
        <v>1746</v>
      </c>
      <c r="S77" s="24">
        <f t="shared" si="8"/>
        <v>0.6904376012965965</v>
      </c>
      <c r="T77" s="26">
        <v>1293</v>
      </c>
      <c r="U77" s="28">
        <f t="shared" si="9"/>
        <v>2182</v>
      </c>
      <c r="V77" s="22">
        <f t="shared" si="12"/>
        <v>764</v>
      </c>
      <c r="W77" s="11">
        <v>49</v>
      </c>
      <c r="X77" s="11">
        <v>10</v>
      </c>
      <c r="Y77" s="23">
        <v>259</v>
      </c>
      <c r="Z77" s="27">
        <f t="shared" si="6"/>
        <v>1.94980694980695</v>
      </c>
      <c r="AA77" s="27">
        <f t="shared" si="7"/>
        <v>0.7153623188405797</v>
      </c>
      <c r="AB77" s="26">
        <v>1034</v>
      </c>
      <c r="AC77" s="23">
        <f t="shared" si="10"/>
        <v>-52</v>
      </c>
    </row>
    <row r="78" spans="2:19" ht="15.75">
      <c r="B78" s="47"/>
      <c r="C78" s="47"/>
      <c r="D78" s="47"/>
      <c r="E78" s="47"/>
      <c r="F78" s="15"/>
      <c r="G78" s="15"/>
      <c r="H78" s="16"/>
      <c r="I78" s="16"/>
      <c r="J78" s="16"/>
      <c r="K78" s="16"/>
      <c r="L78" s="16"/>
      <c r="M78" s="16"/>
      <c r="N78" s="16"/>
      <c r="O78" s="48" t="s">
        <v>51</v>
      </c>
      <c r="P78" s="48"/>
      <c r="Q78" s="48"/>
      <c r="R78" s="48"/>
      <c r="S78" s="48"/>
    </row>
    <row r="79" spans="2:19" ht="15.75" customHeight="1">
      <c r="B79" s="19"/>
      <c r="C79" s="33" t="s">
        <v>37</v>
      </c>
      <c r="D79" s="33"/>
      <c r="E79" s="33"/>
      <c r="F79" s="18"/>
      <c r="G79" s="18"/>
      <c r="H79" s="19"/>
      <c r="I79" s="19"/>
      <c r="J79" s="19"/>
      <c r="K79" s="19"/>
      <c r="L79" s="19"/>
      <c r="M79" s="19"/>
      <c r="N79" s="32"/>
      <c r="O79" s="32"/>
      <c r="P79" s="32"/>
      <c r="Q79" s="32"/>
      <c r="R79" s="19"/>
      <c r="S79" s="19"/>
    </row>
    <row r="80" spans="2:19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32"/>
      <c r="O80" s="32"/>
      <c r="P80" s="32"/>
      <c r="Q80" s="32"/>
      <c r="R80" s="19"/>
      <c r="S80" s="19"/>
    </row>
    <row r="81" spans="2:19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25"/>
      <c r="O81" s="25"/>
      <c r="P81" s="25"/>
      <c r="Q81" s="25"/>
      <c r="R81" s="19"/>
      <c r="S81" s="19"/>
    </row>
    <row r="82" spans="2:19" ht="15.75">
      <c r="B82" s="19"/>
      <c r="C82" s="19"/>
      <c r="D82" s="30" t="s">
        <v>52</v>
      </c>
      <c r="E82" s="19"/>
      <c r="F82" s="19"/>
      <c r="G82" s="19"/>
      <c r="H82" s="19"/>
      <c r="I82" s="19"/>
      <c r="J82" s="19"/>
      <c r="K82" s="19"/>
      <c r="L82" s="19"/>
      <c r="M82" s="19"/>
      <c r="N82" s="25"/>
      <c r="O82" s="25"/>
      <c r="P82" s="25"/>
      <c r="Q82" s="25"/>
      <c r="R82" s="19"/>
      <c r="S82" s="19"/>
    </row>
    <row r="83" spans="2:19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25"/>
      <c r="O83" s="25"/>
      <c r="P83" s="25"/>
      <c r="Q83" s="25"/>
      <c r="R83" s="19"/>
      <c r="S83" s="19"/>
    </row>
    <row r="84" spans="2:19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5"/>
      <c r="O84" s="25"/>
      <c r="P84" s="25"/>
      <c r="Q84" s="25"/>
      <c r="R84" s="19"/>
      <c r="S84" s="19"/>
    </row>
    <row r="85" spans="2:19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25"/>
      <c r="O85" s="25"/>
      <c r="P85" s="25"/>
      <c r="Q85" s="25"/>
      <c r="R85" s="19"/>
      <c r="S85" s="19"/>
    </row>
    <row r="86" spans="2:19" ht="15.75">
      <c r="B86" s="19"/>
      <c r="C86" s="33" t="s">
        <v>47</v>
      </c>
      <c r="D86" s="33"/>
      <c r="E86" s="33"/>
      <c r="F86" s="18"/>
      <c r="G86" s="18"/>
      <c r="H86" s="19"/>
      <c r="I86" s="19"/>
      <c r="J86" s="19"/>
      <c r="K86" s="19"/>
      <c r="L86" s="19"/>
      <c r="M86" s="19"/>
      <c r="N86" s="32"/>
      <c r="O86" s="32"/>
      <c r="P86" s="32"/>
      <c r="Q86" s="32"/>
      <c r="R86" s="19"/>
      <c r="S86" s="19"/>
    </row>
    <row r="87" ht="12.75">
      <c r="B87" s="17"/>
    </row>
  </sheetData>
  <sheetProtection/>
  <mergeCells count="47">
    <mergeCell ref="AA8:AA12"/>
    <mergeCell ref="Z8:Z12"/>
    <mergeCell ref="V8:V12"/>
    <mergeCell ref="J10:P10"/>
    <mergeCell ref="J11:J12"/>
    <mergeCell ref="K11:K12"/>
    <mergeCell ref="L11:L12"/>
    <mergeCell ref="Y8:Y12"/>
    <mergeCell ref="R8:R12"/>
    <mergeCell ref="S8:S12"/>
    <mergeCell ref="W8:W12"/>
    <mergeCell ref="T8:T12"/>
    <mergeCell ref="U8:U12"/>
    <mergeCell ref="H8:Q8"/>
    <mergeCell ref="X8:X12"/>
    <mergeCell ref="A8:A12"/>
    <mergeCell ref="B8:B12"/>
    <mergeCell ref="C8:E8"/>
    <mergeCell ref="F8:F12"/>
    <mergeCell ref="G8:G12"/>
    <mergeCell ref="A13:B13"/>
    <mergeCell ref="C9:C12"/>
    <mergeCell ref="D9:E9"/>
    <mergeCell ref="B78:E78"/>
    <mergeCell ref="O78:S78"/>
    <mergeCell ref="P11:P12"/>
    <mergeCell ref="D10:D12"/>
    <mergeCell ref="B1:G1"/>
    <mergeCell ref="B2:G2"/>
    <mergeCell ref="A3:L3"/>
    <mergeCell ref="A4:S6"/>
    <mergeCell ref="P7:S7"/>
    <mergeCell ref="I10:I12"/>
    <mergeCell ref="E10:E12"/>
    <mergeCell ref="H9:H12"/>
    <mergeCell ref="I9:P9"/>
    <mergeCell ref="Q9:Q12"/>
    <mergeCell ref="AB8:AB12"/>
    <mergeCell ref="AC8:AC12"/>
    <mergeCell ref="N80:Q80"/>
    <mergeCell ref="C79:E79"/>
    <mergeCell ref="N79:Q79"/>
    <mergeCell ref="C86:E86"/>
    <mergeCell ref="N86:Q86"/>
    <mergeCell ref="M11:M12"/>
    <mergeCell ref="N11:N12"/>
    <mergeCell ref="O11:O12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Nguyen Dai Duong</cp:lastModifiedBy>
  <cp:lastPrinted>2017-03-07T10:35:59Z</cp:lastPrinted>
  <dcterms:created xsi:type="dcterms:W3CDTF">2015-11-10T02:15:15Z</dcterms:created>
  <dcterms:modified xsi:type="dcterms:W3CDTF">2017-03-08T04:24:15Z</dcterms:modified>
  <cp:category/>
  <cp:version/>
  <cp:contentType/>
  <cp:contentStatus/>
</cp:coreProperties>
</file>